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tabRatio="970" activeTab="0"/>
  </bookViews>
  <sheets>
    <sheet name="Bilanss" sheetId="1" r:id="rId1"/>
    <sheet name="tulude-kulude aruanne" sheetId="2" r:id="rId2"/>
    <sheet name="Netovara muutuste ar" sheetId="3" r:id="rId3"/>
  </sheets>
  <definedNames/>
  <calcPr fullCalcOnLoad="1"/>
</workbook>
</file>

<file path=xl/sharedStrings.xml><?xml version="1.0" encoding="utf-8"?>
<sst xmlns="http://schemas.openxmlformats.org/spreadsheetml/2006/main" count="113" uniqueCount="82">
  <si>
    <t>Bilansikirjete sisu</t>
  </si>
  <si>
    <t>Aruandeaasta</t>
  </si>
  <si>
    <t>Eelneva aasta</t>
  </si>
  <si>
    <t>A K T I V A</t>
  </si>
  <si>
    <t>Kassa-ja pangakontod</t>
  </si>
  <si>
    <t>Pank</t>
  </si>
  <si>
    <t>Mitmesugused lühiajalised nõuded</t>
  </si>
  <si>
    <t>Mitmesugused  nõuded</t>
  </si>
  <si>
    <t>Ettemakstud tulevaste perioodide kulud</t>
  </si>
  <si>
    <t>Ettemakstud maksud</t>
  </si>
  <si>
    <t>Materiaalne põhivara</t>
  </si>
  <si>
    <t>Maa ja ehitised</t>
  </si>
  <si>
    <t>Muu inventar, tööriistad, muud</t>
  </si>
  <si>
    <t>Kokku materiaalne põhivara:</t>
  </si>
  <si>
    <t>AKTIVA KOKKU:</t>
  </si>
  <si>
    <t>Põhivara kulum (miinus)</t>
  </si>
  <si>
    <t>PASSIVA</t>
  </si>
  <si>
    <t>Lühiajalised kohustused</t>
  </si>
  <si>
    <t>Muud lühiajalised kohustused</t>
  </si>
  <si>
    <t>Personali maksukohustused</t>
  </si>
  <si>
    <t>Kohustused töötajatele</t>
  </si>
  <si>
    <t>Ettemakstud tulevaste perioodide tulud</t>
  </si>
  <si>
    <t>Kapital</t>
  </si>
  <si>
    <t>Eelmise aasta tulem</t>
  </si>
  <si>
    <t>Aruandeaasta tulem</t>
  </si>
  <si>
    <t>Kokku kapital:</t>
  </si>
  <si>
    <t>PASSIVA KOKKU</t>
  </si>
  <si>
    <t>Asutuse juht:</t>
  </si>
  <si>
    <t xml:space="preserve">Pearaamatupidaja: </t>
  </si>
  <si>
    <t>Ida-Virumaa Spordiliit</t>
  </si>
  <si>
    <t>reg.nr. 80045596</t>
  </si>
  <si>
    <t>RAAMATUPIDAMISE BILANSS</t>
  </si>
  <si>
    <t>TULUDE JA KULUDE ARUANNE</t>
  </si>
  <si>
    <t>Tegevustulud</t>
  </si>
  <si>
    <t>Tulu eelarvest</t>
  </si>
  <si>
    <t>Tegevustulud kokku:</t>
  </si>
  <si>
    <t>Tegevuskulud</t>
  </si>
  <si>
    <t>Palgad ja tasud</t>
  </si>
  <si>
    <t>Sotsiaalmaksukulu</t>
  </si>
  <si>
    <t>Väljamaksmata puhkusetasu</t>
  </si>
  <si>
    <t>Majanduskulud</t>
  </si>
  <si>
    <t>Muud tegevuskulud</t>
  </si>
  <si>
    <t>Ülekanded ja toetused</t>
  </si>
  <si>
    <t>Tegevuskulud kokku:</t>
  </si>
  <si>
    <t>Põhivara kulum</t>
  </si>
  <si>
    <t>Tegevustulem</t>
  </si>
  <si>
    <t>Arvestatud tulem:</t>
  </si>
  <si>
    <t>Finantstulud</t>
  </si>
  <si>
    <t>Võlad hankijatele</t>
  </si>
  <si>
    <t>Toetused äriühingutelt</t>
  </si>
  <si>
    <t>Võistluste osavõtumaksud</t>
  </si>
  <si>
    <t>Toetused MTÜ-delt ja sihtasutustelt</t>
  </si>
  <si>
    <t>Eesti Olümpiakomitee toetus</t>
  </si>
  <si>
    <t>Reklaamlepingud äriühingutega</t>
  </si>
  <si>
    <t>Liikmemaksud</t>
  </si>
  <si>
    <t>aadress: Keskväljak 1 Jõhvi</t>
  </si>
  <si>
    <t>seisund 31.12.2007</t>
  </si>
  <si>
    <t>maksukohustused</t>
  </si>
  <si>
    <t>Toetused omavalitsustelt</t>
  </si>
  <si>
    <t>ja aruandeperioodil maksmata kulud</t>
  </si>
  <si>
    <t>Kokku kohustused:</t>
  </si>
  <si>
    <t>Lisa 1</t>
  </si>
  <si>
    <t>Lisa 4</t>
  </si>
  <si>
    <t>Lisa 3</t>
  </si>
  <si>
    <t>NETOVARA MUUTUSTE ARUANNE</t>
  </si>
  <si>
    <t>Saldo aasta alguseks</t>
  </si>
  <si>
    <t>Aruandeperioodi tulem</t>
  </si>
  <si>
    <t>Akumuleeritud ülejääk</t>
  </si>
  <si>
    <t>Saldo aasta lõpuks</t>
  </si>
  <si>
    <t>seisuga 31.detsember 2008.a.</t>
  </si>
  <si>
    <t>seisund 31.12.2008</t>
  </si>
  <si>
    <t>Kahjum põhivara likvideerimisest</t>
  </si>
  <si>
    <t>Lisa</t>
  </si>
  <si>
    <t>Lisa 2</t>
  </si>
  <si>
    <t>Lisa 5</t>
  </si>
  <si>
    <t>Lisa 6</t>
  </si>
  <si>
    <t>Lisa 7</t>
  </si>
  <si>
    <t>Lisa 8</t>
  </si>
  <si>
    <t>Lisa 9</t>
  </si>
  <si>
    <t>e-post: info@sportiv.ee</t>
  </si>
  <si>
    <t>telefon:+372  33 77678; 5022860, faks : 3377624</t>
  </si>
  <si>
    <t>koduleht: www.sportiv.ee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</si>
</sst>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140625" style="0" customWidth="1"/>
    <col min="2" max="2" width="6.57421875" style="0" customWidth="1"/>
    <col min="3" max="3" width="23.8515625" style="0" customWidth="1"/>
    <col min="4" max="4" width="24.8515625" style="0" customWidth="1"/>
  </cols>
  <sheetData>
    <row r="2" ht="12.75">
      <c r="A2" t="s">
        <v>29</v>
      </c>
    </row>
    <row r="3" ht="12.75">
      <c r="A3" t="s">
        <v>30</v>
      </c>
    </row>
    <row r="4" ht="12.75">
      <c r="A4" t="s">
        <v>55</v>
      </c>
    </row>
    <row r="5" ht="12.75">
      <c r="A5" t="s">
        <v>80</v>
      </c>
    </row>
    <row r="6" ht="12.75">
      <c r="A6" t="s">
        <v>81</v>
      </c>
    </row>
    <row r="7" ht="12.75">
      <c r="A7" t="s">
        <v>79</v>
      </c>
    </row>
    <row r="8" spans="1:4" ht="18">
      <c r="A8" s="10" t="s">
        <v>31</v>
      </c>
      <c r="B8" s="10"/>
      <c r="C8" s="10"/>
      <c r="D8" s="10"/>
    </row>
    <row r="9" spans="1:4" ht="12.75">
      <c r="A9" s="11" t="s">
        <v>69</v>
      </c>
      <c r="B9" s="11"/>
      <c r="C9" s="11"/>
      <c r="D9" s="11"/>
    </row>
    <row r="11" spans="1:4" ht="12.75">
      <c r="A11" s="1" t="s">
        <v>0</v>
      </c>
      <c r="B11" s="1" t="s">
        <v>72</v>
      </c>
      <c r="C11" s="1" t="s">
        <v>1</v>
      </c>
      <c r="D11" s="1" t="s">
        <v>2</v>
      </c>
    </row>
    <row r="12" spans="1:4" ht="12.75">
      <c r="A12" s="1"/>
      <c r="B12" s="1"/>
      <c r="C12" s="1" t="s">
        <v>70</v>
      </c>
      <c r="D12" s="1" t="s">
        <v>56</v>
      </c>
    </row>
    <row r="13" spans="1:2" ht="12.75">
      <c r="A13" s="3" t="s">
        <v>3</v>
      </c>
      <c r="B13" s="3"/>
    </row>
    <row r="15" spans="1:2" ht="12.75">
      <c r="A15" s="3" t="s">
        <v>4</v>
      </c>
      <c r="B15" s="3"/>
    </row>
    <row r="16" spans="1:4" ht="12.75">
      <c r="A16" t="s">
        <v>5</v>
      </c>
      <c r="B16" t="s">
        <v>61</v>
      </c>
      <c r="C16" s="5">
        <v>76011.58</v>
      </c>
      <c r="D16" s="5">
        <v>888.73</v>
      </c>
    </row>
    <row r="17" spans="3:4" ht="12.75">
      <c r="C17" s="5"/>
      <c r="D17" s="5"/>
    </row>
    <row r="18" spans="1:4" ht="12.75">
      <c r="A18" s="3" t="s">
        <v>7</v>
      </c>
      <c r="B18" s="3"/>
      <c r="C18" s="5"/>
      <c r="D18" s="5"/>
    </row>
    <row r="19" spans="1:4" ht="12.75">
      <c r="A19" t="s">
        <v>6</v>
      </c>
      <c r="B19" t="s">
        <v>73</v>
      </c>
      <c r="C19" s="5">
        <v>58800</v>
      </c>
      <c r="D19" s="5">
        <v>26000</v>
      </c>
    </row>
    <row r="20" spans="3:4" ht="12.75">
      <c r="C20" s="5"/>
      <c r="D20" s="5"/>
    </row>
    <row r="21" spans="1:4" ht="12.75">
      <c r="A21" s="2" t="s">
        <v>8</v>
      </c>
      <c r="B21" s="2"/>
      <c r="C21" s="5"/>
      <c r="D21" s="5"/>
    </row>
    <row r="22" spans="1:4" ht="12.75">
      <c r="A22" t="s">
        <v>9</v>
      </c>
      <c r="C22" s="5">
        <v>0</v>
      </c>
      <c r="D22" s="5">
        <v>0</v>
      </c>
    </row>
    <row r="23" spans="3:4" ht="12.75">
      <c r="C23" s="5"/>
      <c r="D23" s="5"/>
    </row>
    <row r="24" spans="1:4" ht="12.75">
      <c r="A24" s="3" t="s">
        <v>10</v>
      </c>
      <c r="B24" s="3"/>
      <c r="C24" s="5"/>
      <c r="D24" s="5"/>
    </row>
    <row r="25" spans="1:4" ht="12.75">
      <c r="A25" t="s">
        <v>11</v>
      </c>
      <c r="C25" s="5">
        <v>0</v>
      </c>
      <c r="D25" s="5">
        <v>35000</v>
      </c>
    </row>
    <row r="26" spans="1:4" ht="12.75">
      <c r="A26" t="s">
        <v>12</v>
      </c>
      <c r="C26" s="5">
        <v>10448</v>
      </c>
      <c r="D26" s="5">
        <v>10448</v>
      </c>
    </row>
    <row r="27" spans="1:4" ht="12.75">
      <c r="A27" t="s">
        <v>15</v>
      </c>
      <c r="C27" s="5">
        <v>-10448</v>
      </c>
      <c r="D27" s="5">
        <v>-30637.96</v>
      </c>
    </row>
    <row r="28" spans="1:4" ht="12.75">
      <c r="A28" t="s">
        <v>13</v>
      </c>
      <c r="C28" s="5">
        <f>SUM(C25:C27)</f>
        <v>0</v>
      </c>
      <c r="D28" s="5">
        <f>SUM(D25:D27)</f>
        <v>14810.04</v>
      </c>
    </row>
    <row r="29" spans="3:4" ht="12.75">
      <c r="C29" s="5"/>
      <c r="D29" s="5"/>
    </row>
    <row r="30" spans="1:4" ht="12.75">
      <c r="A30" s="3" t="s">
        <v>14</v>
      </c>
      <c r="B30" s="3"/>
      <c r="C30" s="6">
        <f>SUM(C16+C19+C22+C28)</f>
        <v>134811.58000000002</v>
      </c>
      <c r="D30" s="6">
        <f>SUM(D16+D19+D22+D28)</f>
        <v>41698.770000000004</v>
      </c>
    </row>
    <row r="31" spans="3:4" ht="12.75">
      <c r="C31" s="5"/>
      <c r="D31" s="5"/>
    </row>
    <row r="32" spans="1:4" ht="12.75">
      <c r="A32" s="3" t="s">
        <v>16</v>
      </c>
      <c r="B32" s="3"/>
      <c r="C32" s="5"/>
      <c r="D32" s="5"/>
    </row>
    <row r="33" spans="3:4" ht="12.75">
      <c r="C33" s="5"/>
      <c r="D33" s="5"/>
    </row>
    <row r="34" spans="1:4" ht="12.75">
      <c r="A34" s="3" t="s">
        <v>17</v>
      </c>
      <c r="B34" s="3"/>
      <c r="C34" s="5"/>
      <c r="D34" s="5"/>
    </row>
    <row r="35" spans="1:4" ht="12.75">
      <c r="A35" t="s">
        <v>18</v>
      </c>
      <c r="C35" s="5"/>
      <c r="D35" s="5"/>
    </row>
    <row r="36" spans="1:4" ht="12.75">
      <c r="A36" t="s">
        <v>48</v>
      </c>
      <c r="B36" t="s">
        <v>63</v>
      </c>
      <c r="C36" s="5">
        <v>5852.92</v>
      </c>
      <c r="D36" s="5">
        <v>4276.76</v>
      </c>
    </row>
    <row r="37" spans="1:4" ht="12.75">
      <c r="A37" s="3" t="s">
        <v>19</v>
      </c>
      <c r="B37" s="3"/>
      <c r="C37" s="5"/>
      <c r="D37" s="5"/>
    </row>
    <row r="38" spans="1:4" ht="12.75">
      <c r="A38" t="s">
        <v>57</v>
      </c>
      <c r="B38" t="s">
        <v>62</v>
      </c>
      <c r="C38" s="5">
        <v>15048</v>
      </c>
      <c r="D38" s="5">
        <v>15150</v>
      </c>
    </row>
    <row r="39" spans="1:4" ht="12.75">
      <c r="A39" s="3" t="s">
        <v>21</v>
      </c>
      <c r="B39" s="3"/>
      <c r="C39" s="5"/>
      <c r="D39" s="5"/>
    </row>
    <row r="40" spans="1:4" ht="12.75">
      <c r="A40" s="3" t="s">
        <v>59</v>
      </c>
      <c r="B40" s="3"/>
      <c r="C40" s="5"/>
      <c r="D40" s="5"/>
    </row>
    <row r="41" spans="1:4" ht="12.75">
      <c r="A41" s="4" t="s">
        <v>20</v>
      </c>
      <c r="B41" s="4" t="s">
        <v>74</v>
      </c>
      <c r="C41" s="5">
        <v>21962.4</v>
      </c>
      <c r="D41" s="5">
        <v>19013</v>
      </c>
    </row>
    <row r="42" spans="3:4" ht="12.75">
      <c r="C42" s="5"/>
      <c r="D42" s="5"/>
    </row>
    <row r="43" spans="1:4" ht="12.75">
      <c r="A43" t="s">
        <v>60</v>
      </c>
      <c r="C43" s="5">
        <f>SUM(C36:C42)</f>
        <v>42863.32</v>
      </c>
      <c r="D43" s="5">
        <f>SUM(D36:D42)</f>
        <v>38439.76</v>
      </c>
    </row>
    <row r="44" spans="3:4" ht="12.75">
      <c r="C44" s="5"/>
      <c r="D44" s="5"/>
    </row>
    <row r="45" spans="1:4" ht="12.75">
      <c r="A45" s="3" t="s">
        <v>22</v>
      </c>
      <c r="B45" s="3"/>
      <c r="C45" s="5"/>
      <c r="D45" s="5"/>
    </row>
    <row r="46" spans="1:8" ht="12.75">
      <c r="A46" s="4" t="s">
        <v>22</v>
      </c>
      <c r="B46" s="4" t="s">
        <v>75</v>
      </c>
      <c r="C46" s="5">
        <v>214130.85</v>
      </c>
      <c r="D46" s="5">
        <v>96928.75</v>
      </c>
      <c r="F46" s="5"/>
      <c r="H46" s="5"/>
    </row>
    <row r="47" spans="1:8" ht="12.75">
      <c r="A47" t="s">
        <v>23</v>
      </c>
      <c r="B47" t="s">
        <v>75</v>
      </c>
      <c r="C47" s="5">
        <v>-210871.84</v>
      </c>
      <c r="D47" s="5">
        <v>117202.1</v>
      </c>
      <c r="F47" s="5"/>
      <c r="H47" s="5"/>
    </row>
    <row r="48" spans="1:8" ht="12.75">
      <c r="A48" t="s">
        <v>24</v>
      </c>
      <c r="B48" t="s">
        <v>76</v>
      </c>
      <c r="C48" s="5">
        <v>88689.25</v>
      </c>
      <c r="D48" s="5">
        <v>-210871.84</v>
      </c>
      <c r="F48" s="5"/>
      <c r="H48" s="5"/>
    </row>
    <row r="49" spans="1:4" ht="12.75">
      <c r="A49" t="s">
        <v>25</v>
      </c>
      <c r="C49" s="5">
        <f>SUM(C46:C48)</f>
        <v>91948.26000000001</v>
      </c>
      <c r="D49" s="5">
        <f>SUM(D46:D48)</f>
        <v>3259.0100000000093</v>
      </c>
    </row>
    <row r="50" spans="3:4" ht="12.75">
      <c r="C50" s="5"/>
      <c r="D50" s="5"/>
    </row>
    <row r="51" spans="1:4" ht="12.75">
      <c r="A51" s="3" t="s">
        <v>26</v>
      </c>
      <c r="B51" s="3"/>
      <c r="C51" s="6">
        <f>SUM(C38+C36+C37+C41+C49)</f>
        <v>134811.58000000002</v>
      </c>
      <c r="D51" s="6">
        <f>SUM(D38+D36+D37+D41+D49)</f>
        <v>41698.77000000001</v>
      </c>
    </row>
    <row r="53" ht="12.75">
      <c r="A53" t="s">
        <v>27</v>
      </c>
    </row>
    <row r="56" ht="12.75">
      <c r="A56" t="s">
        <v>28</v>
      </c>
    </row>
  </sheetData>
  <mergeCells count="2">
    <mergeCell ref="A8:D8"/>
    <mergeCell ref="A9:D9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3">
      <selection activeCell="A1" sqref="A1"/>
    </sheetView>
  </sheetViews>
  <sheetFormatPr defaultColWidth="9.140625" defaultRowHeight="12.75"/>
  <cols>
    <col min="1" max="1" width="32.140625" style="0" customWidth="1"/>
    <col min="2" max="2" width="7.140625" style="0" customWidth="1"/>
    <col min="3" max="3" width="23.8515625" style="0" customWidth="1"/>
    <col min="4" max="4" width="24.8515625" style="0" customWidth="1"/>
  </cols>
  <sheetData>
    <row r="1" ht="12.75">
      <c r="D1" t="s">
        <v>76</v>
      </c>
    </row>
    <row r="2" ht="12.75">
      <c r="A2" t="s">
        <v>29</v>
      </c>
    </row>
    <row r="3" ht="12.75">
      <c r="A3" t="s">
        <v>30</v>
      </c>
    </row>
    <row r="4" ht="12.75">
      <c r="A4" t="s">
        <v>55</v>
      </c>
    </row>
    <row r="5" ht="12.75">
      <c r="A5" t="s">
        <v>80</v>
      </c>
    </row>
    <row r="6" ht="12.75">
      <c r="A6" t="s">
        <v>81</v>
      </c>
    </row>
    <row r="7" ht="12.75">
      <c r="A7" t="s">
        <v>79</v>
      </c>
    </row>
    <row r="9" spans="1:4" ht="18">
      <c r="A9" s="10" t="s">
        <v>32</v>
      </c>
      <c r="B9" s="10"/>
      <c r="C9" s="10"/>
      <c r="D9" s="10"/>
    </row>
    <row r="10" spans="1:4" ht="12.75">
      <c r="A10" s="11" t="s">
        <v>69</v>
      </c>
      <c r="B10" s="11"/>
      <c r="C10" s="11"/>
      <c r="D10" s="11"/>
    </row>
    <row r="12" spans="1:4" ht="12.75">
      <c r="A12" s="1"/>
      <c r="B12" s="1" t="s">
        <v>72</v>
      </c>
      <c r="C12" s="1" t="s">
        <v>1</v>
      </c>
      <c r="D12" s="1" t="s">
        <v>2</v>
      </c>
    </row>
    <row r="13" spans="1:4" ht="12.75">
      <c r="A13" s="1"/>
      <c r="B13" s="1"/>
      <c r="C13" s="1" t="s">
        <v>70</v>
      </c>
      <c r="D13" s="1" t="s">
        <v>56</v>
      </c>
    </row>
    <row r="14" spans="1:2" ht="12.75">
      <c r="A14" s="3" t="s">
        <v>33</v>
      </c>
      <c r="B14" s="9" t="s">
        <v>77</v>
      </c>
    </row>
    <row r="16" spans="1:4" ht="12.75">
      <c r="A16" s="4" t="s">
        <v>34</v>
      </c>
      <c r="B16" s="4"/>
      <c r="C16" s="5">
        <v>1135132</v>
      </c>
      <c r="D16" s="5">
        <v>1036373</v>
      </c>
    </row>
    <row r="17" spans="1:4" ht="12.75">
      <c r="A17" s="4" t="s">
        <v>58</v>
      </c>
      <c r="B17" s="4"/>
      <c r="C17" s="5">
        <v>3650</v>
      </c>
      <c r="D17" s="5">
        <v>3500</v>
      </c>
    </row>
    <row r="18" spans="1:4" ht="12.75">
      <c r="A18" t="s">
        <v>54</v>
      </c>
      <c r="C18" s="5">
        <v>11700</v>
      </c>
      <c r="D18" s="5"/>
    </row>
    <row r="19" spans="1:4" ht="12.75">
      <c r="A19" t="s">
        <v>49</v>
      </c>
      <c r="C19" s="5">
        <v>143810</v>
      </c>
      <c r="D19" s="5">
        <v>178812</v>
      </c>
    </row>
    <row r="20" spans="1:4" ht="12.75">
      <c r="A20" t="s">
        <v>50</v>
      </c>
      <c r="C20" s="5">
        <v>234105</v>
      </c>
      <c r="D20" s="5">
        <v>120250</v>
      </c>
    </row>
    <row r="21" spans="1:4" ht="12.75">
      <c r="A21" t="s">
        <v>51</v>
      </c>
      <c r="C21" s="5">
        <v>740207</v>
      </c>
      <c r="D21" s="5">
        <v>577010</v>
      </c>
    </row>
    <row r="22" spans="1:4" ht="12.75">
      <c r="A22" t="s">
        <v>52</v>
      </c>
      <c r="C22" s="5">
        <v>40000</v>
      </c>
      <c r="D22" s="5">
        <v>30000</v>
      </c>
    </row>
    <row r="23" spans="1:4" ht="12.75">
      <c r="A23" t="s">
        <v>53</v>
      </c>
      <c r="C23" s="5">
        <v>41000</v>
      </c>
      <c r="D23" s="5">
        <v>20000</v>
      </c>
    </row>
    <row r="24" spans="1:4" ht="12.75">
      <c r="A24" s="7" t="s">
        <v>35</v>
      </c>
      <c r="B24" s="7"/>
      <c r="C24" s="6">
        <f>SUM(C16:C23)</f>
        <v>2349604</v>
      </c>
      <c r="D24" s="6">
        <f>SUM(D16:D23)</f>
        <v>1965945</v>
      </c>
    </row>
    <row r="25" spans="3:4" ht="12.75">
      <c r="C25" s="5"/>
      <c r="D25" s="5"/>
    </row>
    <row r="26" spans="1:4" ht="12.75">
      <c r="A26" s="3" t="s">
        <v>36</v>
      </c>
      <c r="B26" s="9" t="s">
        <v>78</v>
      </c>
      <c r="C26" s="5"/>
      <c r="D26" s="5"/>
    </row>
    <row r="27" spans="1:4" ht="12.75">
      <c r="A27" s="2"/>
      <c r="B27" s="2"/>
      <c r="C27" s="5"/>
      <c r="D27" s="5"/>
    </row>
    <row r="28" spans="1:4" ht="12.75">
      <c r="A28" t="s">
        <v>37</v>
      </c>
      <c r="C28" s="5">
        <v>243552</v>
      </c>
      <c r="D28" s="5">
        <v>243638.65</v>
      </c>
    </row>
    <row r="29" spans="1:4" ht="12.75">
      <c r="A29" t="s">
        <v>38</v>
      </c>
      <c r="C29" s="5">
        <v>81107</v>
      </c>
      <c r="D29" s="5">
        <v>81136</v>
      </c>
    </row>
    <row r="30" spans="1:4" ht="12.75">
      <c r="A30" s="4" t="s">
        <v>39</v>
      </c>
      <c r="B30" s="4"/>
      <c r="C30" s="5">
        <v>130.4</v>
      </c>
      <c r="D30" s="5">
        <v>11704.7</v>
      </c>
    </row>
    <row r="31" spans="1:4" ht="12.75">
      <c r="A31" t="s">
        <v>40</v>
      </c>
      <c r="C31" s="5">
        <v>197247.31</v>
      </c>
      <c r="D31" s="5">
        <v>747521.13</v>
      </c>
    </row>
    <row r="32" spans="1:4" ht="12.75">
      <c r="A32" t="s">
        <v>41</v>
      </c>
      <c r="C32" s="5">
        <v>748836.75</v>
      </c>
      <c r="D32" s="5">
        <v>152500</v>
      </c>
    </row>
    <row r="33" spans="1:4" ht="12.75">
      <c r="A33" t="s">
        <v>42</v>
      </c>
      <c r="C33" s="5">
        <v>975489</v>
      </c>
      <c r="D33" s="5">
        <v>939886.24</v>
      </c>
    </row>
    <row r="34" spans="1:4" ht="12.75">
      <c r="A34" t="s">
        <v>71</v>
      </c>
      <c r="C34" s="5">
        <v>14740.08</v>
      </c>
      <c r="D34" s="5"/>
    </row>
    <row r="35" spans="1:4" ht="12.75">
      <c r="A35" s="7" t="s">
        <v>43</v>
      </c>
      <c r="B35" s="7"/>
      <c r="C35" s="6">
        <f>SUM(C28:C34)</f>
        <v>2261102.54</v>
      </c>
      <c r="D35" s="6">
        <f>SUM(D28:D34)</f>
        <v>2176386.7199999997</v>
      </c>
    </row>
    <row r="36" spans="1:4" ht="12.75">
      <c r="A36" s="8"/>
      <c r="B36" s="8"/>
      <c r="C36" s="5"/>
      <c r="D36" s="5"/>
    </row>
    <row r="37" spans="1:4" ht="12.75">
      <c r="A37" s="7" t="s">
        <v>44</v>
      </c>
      <c r="B37" s="7"/>
      <c r="C37" s="5">
        <v>69.96</v>
      </c>
      <c r="D37" s="5">
        <v>853.56</v>
      </c>
    </row>
    <row r="38" spans="1:4" ht="12.75">
      <c r="A38" s="7"/>
      <c r="B38" s="7"/>
      <c r="C38" s="5"/>
      <c r="D38" s="5"/>
    </row>
    <row r="39" spans="1:4" ht="12.75">
      <c r="A39" s="7" t="s">
        <v>45</v>
      </c>
      <c r="B39" s="7"/>
      <c r="C39" s="5">
        <f>SUM(C24-C35-C37)</f>
        <v>88431.49999999996</v>
      </c>
      <c r="D39" s="5">
        <f>SUM(D24-D35-D37)</f>
        <v>-211295.27999999974</v>
      </c>
    </row>
    <row r="40" spans="1:4" ht="12.75">
      <c r="A40" s="7"/>
      <c r="B40" s="7"/>
      <c r="C40" s="5"/>
      <c r="D40" s="5"/>
    </row>
    <row r="41" spans="1:4" ht="12.75">
      <c r="A41" s="7" t="s">
        <v>47</v>
      </c>
      <c r="B41" s="7"/>
      <c r="C41" s="5">
        <v>257.75</v>
      </c>
      <c r="D41" s="5">
        <v>423.44</v>
      </c>
    </row>
    <row r="42" spans="1:4" ht="12.75">
      <c r="A42" s="8"/>
      <c r="B42" s="8"/>
      <c r="C42" s="5"/>
      <c r="D42" s="5"/>
    </row>
    <row r="43" spans="1:4" ht="12.75">
      <c r="A43" s="7" t="s">
        <v>46</v>
      </c>
      <c r="B43" s="7"/>
      <c r="C43" s="6">
        <f>SUM(C39+C41)</f>
        <v>88689.24999999996</v>
      </c>
      <c r="D43" s="6">
        <f>SUM(D39+D41)</f>
        <v>-210871.83999999973</v>
      </c>
    </row>
    <row r="44" spans="1:4" ht="12.75">
      <c r="A44" s="8"/>
      <c r="B44" s="8"/>
      <c r="C44" s="5"/>
      <c r="D44" s="5"/>
    </row>
    <row r="48" ht="12.75">
      <c r="A48" t="s">
        <v>27</v>
      </c>
    </row>
    <row r="51" ht="12.75">
      <c r="A51" t="s">
        <v>28</v>
      </c>
    </row>
  </sheetData>
  <mergeCells count="2">
    <mergeCell ref="A9:D9"/>
    <mergeCell ref="A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4">
      <selection activeCell="B30" sqref="B30"/>
    </sheetView>
  </sheetViews>
  <sheetFormatPr defaultColWidth="9.140625" defaultRowHeight="12.75"/>
  <cols>
    <col min="1" max="1" width="36.57421875" style="0" customWidth="1"/>
    <col min="2" max="2" width="18.00390625" style="0" customWidth="1"/>
    <col min="3" max="3" width="18.57421875" style="0" customWidth="1"/>
  </cols>
  <sheetData>
    <row r="1" ht="12.75">
      <c r="C1" t="s">
        <v>75</v>
      </c>
    </row>
    <row r="3" ht="12.75">
      <c r="A3" t="s">
        <v>29</v>
      </c>
    </row>
    <row r="4" ht="12.75">
      <c r="A4" t="s">
        <v>30</v>
      </c>
    </row>
    <row r="5" ht="12.75">
      <c r="A5" t="s">
        <v>55</v>
      </c>
    </row>
    <row r="6" ht="12.75">
      <c r="A6" t="s">
        <v>80</v>
      </c>
    </row>
    <row r="7" ht="12.75">
      <c r="A7" t="s">
        <v>81</v>
      </c>
    </row>
    <row r="8" ht="12.75">
      <c r="A8" t="s">
        <v>79</v>
      </c>
    </row>
    <row r="10" spans="1:3" ht="18">
      <c r="A10" s="10" t="s">
        <v>64</v>
      </c>
      <c r="B10" s="10"/>
      <c r="C10" s="10"/>
    </row>
    <row r="11" spans="1:3" ht="12.75">
      <c r="A11" s="11" t="s">
        <v>69</v>
      </c>
      <c r="B11" s="11"/>
      <c r="C11" s="11"/>
    </row>
    <row r="13" spans="1:3" ht="12.75">
      <c r="A13" s="1"/>
      <c r="B13" s="1" t="s">
        <v>1</v>
      </c>
      <c r="C13" s="1" t="s">
        <v>2</v>
      </c>
    </row>
    <row r="14" spans="1:3" ht="12.75">
      <c r="A14" s="1"/>
      <c r="B14" s="1" t="s">
        <v>70</v>
      </c>
      <c r="C14" s="1" t="s">
        <v>56</v>
      </c>
    </row>
    <row r="16" spans="1:3" ht="12.75">
      <c r="A16" t="s">
        <v>65</v>
      </c>
      <c r="B16">
        <v>3259.01</v>
      </c>
      <c r="C16">
        <v>214130.85</v>
      </c>
    </row>
    <row r="17" spans="1:3" ht="12.75">
      <c r="A17" t="s">
        <v>66</v>
      </c>
      <c r="B17" s="5">
        <v>88689.25</v>
      </c>
      <c r="C17" s="5">
        <v>-210871.84</v>
      </c>
    </row>
    <row r="18" spans="1:3" ht="12.75">
      <c r="A18" t="s">
        <v>67</v>
      </c>
      <c r="B18">
        <v>0</v>
      </c>
      <c r="C18">
        <v>0</v>
      </c>
    </row>
    <row r="19" spans="1:3" ht="12.75">
      <c r="A19" t="s">
        <v>68</v>
      </c>
      <c r="B19">
        <f>SUM(B16:B18)</f>
        <v>91948.26</v>
      </c>
      <c r="C19">
        <f>SUM(C16:C18)</f>
        <v>3259.0100000000093</v>
      </c>
    </row>
    <row r="22" ht="12.75">
      <c r="A22" t="s">
        <v>27</v>
      </c>
    </row>
    <row r="25" ht="12.75">
      <c r="A25" t="s">
        <v>28</v>
      </c>
    </row>
  </sheetData>
  <mergeCells count="2">
    <mergeCell ref="A10:C10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Ida-Viru Maavalitsus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Hiie</dc:creator>
  <cp:keywords/>
  <dc:description/>
  <cp:lastModifiedBy>* * * * *</cp:lastModifiedBy>
  <cp:lastPrinted>2009-06-15T10:52:44Z</cp:lastPrinted>
  <dcterms:created xsi:type="dcterms:W3CDTF">2004-06-28T13:37:34Z</dcterms:created>
  <dcterms:modified xsi:type="dcterms:W3CDTF">2009-06-15T23:09:23Z</dcterms:modified>
  <cp:category/>
  <cp:version/>
  <cp:contentType/>
  <cp:contentStatus/>
</cp:coreProperties>
</file>