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<sst xmlns="http://schemas.openxmlformats.org/spreadsheetml/2006/main" count="377" uniqueCount="176">
  <si>
    <t>Ida-Virumaa argipäeva rattaõhtud 2010</t>
  </si>
  <si>
    <t>2. etapp, 09.06.2010</t>
  </si>
  <si>
    <t>Mehed 1991-1971</t>
  </si>
  <si>
    <t>Koht</t>
  </si>
  <si>
    <t>Nr</t>
  </si>
  <si>
    <t>Nimi</t>
  </si>
  <si>
    <t>Sünniaeg</t>
  </si>
  <si>
    <t>Elukoht/klubi</t>
  </si>
  <si>
    <t>Aeg</t>
  </si>
  <si>
    <t>Keskm. Kiirus</t>
  </si>
  <si>
    <t xml:space="preserve">Tauri </t>
  </si>
  <si>
    <t xml:space="preserve">Selder </t>
  </si>
  <si>
    <t xml:space="preserve">Investment Agency Team </t>
  </si>
  <si>
    <t>0:14:06</t>
  </si>
  <si>
    <t xml:space="preserve">Peep </t>
  </si>
  <si>
    <t xml:space="preserve">Kivil </t>
  </si>
  <si>
    <t xml:space="preserve">Vladimir </t>
  </si>
  <si>
    <t xml:space="preserve">Äkke </t>
  </si>
  <si>
    <t xml:space="preserve">Andrei </t>
  </si>
  <si>
    <t xml:space="preserve">Iljin </t>
  </si>
  <si>
    <t>Äkke SK</t>
  </si>
  <si>
    <t xml:space="preserve">Kaspar </t>
  </si>
  <si>
    <t xml:space="preserve">Räitsak </t>
  </si>
  <si>
    <t xml:space="preserve">Heiki </t>
  </si>
  <si>
    <t xml:space="preserve">Meier </t>
  </si>
  <si>
    <t xml:space="preserve">pyhayritus.org </t>
  </si>
  <si>
    <t xml:space="preserve">Ahti </t>
  </si>
  <si>
    <t xml:space="preserve">Leppik </t>
  </si>
  <si>
    <t>Semenkov</t>
  </si>
  <si>
    <t>Jõhvi</t>
  </si>
  <si>
    <t xml:space="preserve">Andrus </t>
  </si>
  <si>
    <t xml:space="preserve">Sojone </t>
  </si>
  <si>
    <t xml:space="preserve">Marko </t>
  </si>
  <si>
    <t>Viimsalu</t>
  </si>
  <si>
    <t>Gert</t>
  </si>
  <si>
    <t>Karpelin</t>
  </si>
  <si>
    <t>Hermo</t>
  </si>
  <si>
    <t>Piirsalu</t>
  </si>
  <si>
    <t>M40 1970-1961</t>
  </si>
  <si>
    <t>Viktor</t>
  </si>
  <si>
    <t>Šemarin</t>
  </si>
  <si>
    <t xml:space="preserve">Arno </t>
  </si>
  <si>
    <t xml:space="preserve">Proode </t>
  </si>
  <si>
    <t xml:space="preserve">Jõhvi </t>
  </si>
  <si>
    <t xml:space="preserve">Igor </t>
  </si>
  <si>
    <t xml:space="preserve">Petrovitski </t>
  </si>
  <si>
    <t xml:space="preserve">Söögitakso </t>
  </si>
  <si>
    <t xml:space="preserve">Ivar </t>
  </si>
  <si>
    <t xml:space="preserve">Rooma </t>
  </si>
  <si>
    <t xml:space="preserve">Toila </t>
  </si>
  <si>
    <t xml:space="preserve">Aivar </t>
  </si>
  <si>
    <t xml:space="preserve">Press </t>
  </si>
  <si>
    <t>Igor</t>
  </si>
  <si>
    <t>Sulemenkov</t>
  </si>
  <si>
    <t>Narva</t>
  </si>
  <si>
    <t>Randy</t>
  </si>
  <si>
    <t xml:space="preserve">Orel </t>
  </si>
  <si>
    <t xml:space="preserve">Harri </t>
  </si>
  <si>
    <t xml:space="preserve">Lepp </t>
  </si>
  <si>
    <t>Naised 1991-1971</t>
  </si>
  <si>
    <t xml:space="preserve">Maris </t>
  </si>
  <si>
    <t xml:space="preserve">Nurm </t>
  </si>
  <si>
    <t xml:space="preserve">Heli </t>
  </si>
  <si>
    <t>Piret</t>
  </si>
  <si>
    <t xml:space="preserve">Aller </t>
  </si>
  <si>
    <t>Signe</t>
  </si>
  <si>
    <t>Abel</t>
  </si>
  <si>
    <t>Kohtla-Järve</t>
  </si>
  <si>
    <t xml:space="preserve">Kaja </t>
  </si>
  <si>
    <t xml:space="preserve">Vahter </t>
  </si>
  <si>
    <t xml:space="preserve">Olga </t>
  </si>
  <si>
    <t>Scnayder</t>
  </si>
  <si>
    <t>Äkke Sk</t>
  </si>
  <si>
    <t>Erelin</t>
  </si>
  <si>
    <t>Zirk</t>
  </si>
  <si>
    <t>M18 1993-1992</t>
  </si>
  <si>
    <t xml:space="preserve">Paul </t>
  </si>
  <si>
    <t xml:space="preserve">Nestor </t>
  </si>
  <si>
    <t xml:space="preserve">Investment/ Jõhvi SPKO </t>
  </si>
  <si>
    <t>N18 1993-1992</t>
  </si>
  <si>
    <t xml:space="preserve">Kristel </t>
  </si>
  <si>
    <t xml:space="preserve">Koort </t>
  </si>
  <si>
    <t>M16 1995-1994</t>
  </si>
  <si>
    <t xml:space="preserve">Ainar </t>
  </si>
  <si>
    <t xml:space="preserve">Elberg </t>
  </si>
  <si>
    <t>Heigo</t>
  </si>
  <si>
    <t>Pikkor</t>
  </si>
  <si>
    <t xml:space="preserve">Kohtla-Nõmme SK </t>
  </si>
  <si>
    <t>N16 1995-1994</t>
  </si>
  <si>
    <t xml:space="preserve">Janely </t>
  </si>
  <si>
    <t xml:space="preserve">Aira </t>
  </si>
  <si>
    <t xml:space="preserve">Ferschel </t>
  </si>
  <si>
    <t>Maarja</t>
  </si>
  <si>
    <t>DISTANTS 5KM</t>
  </si>
  <si>
    <t>N14 1997-1996</t>
  </si>
  <si>
    <t>5km</t>
  </si>
  <si>
    <t xml:space="preserve">Laura </t>
  </si>
  <si>
    <t xml:space="preserve">Kuusemets </t>
  </si>
  <si>
    <t>0:09:21</t>
  </si>
  <si>
    <t xml:space="preserve">Kirke </t>
  </si>
  <si>
    <t>Martina</t>
  </si>
  <si>
    <t xml:space="preserve">Jõeäär </t>
  </si>
  <si>
    <t>Voka</t>
  </si>
  <si>
    <t xml:space="preserve">Jonne </t>
  </si>
  <si>
    <t xml:space="preserve">Alutaguse SUKL </t>
  </si>
  <si>
    <t>Lisette</t>
  </si>
  <si>
    <t>Villers</t>
  </si>
  <si>
    <t>M12 1999-1998</t>
  </si>
  <si>
    <t xml:space="preserve">Marten </t>
  </si>
  <si>
    <t xml:space="preserve">Robert </t>
  </si>
  <si>
    <t>N12 1999-1998</t>
  </si>
  <si>
    <t xml:space="preserve">Kaireen </t>
  </si>
  <si>
    <t xml:space="preserve">Käen </t>
  </si>
  <si>
    <t>Tiiu</t>
  </si>
  <si>
    <t>Hallik</t>
  </si>
  <si>
    <t>N40 1970-1961</t>
  </si>
  <si>
    <t xml:space="preserve">Maarika </t>
  </si>
  <si>
    <t xml:space="preserve">Raja </t>
  </si>
  <si>
    <t xml:space="preserve">Moonika </t>
  </si>
  <si>
    <t xml:space="preserve">Kadre </t>
  </si>
  <si>
    <t xml:space="preserve">Maalma </t>
  </si>
  <si>
    <t>Tea</t>
  </si>
  <si>
    <t>Allikmäe</t>
  </si>
  <si>
    <t>M50 1960-1951</t>
  </si>
  <si>
    <t xml:space="preserve">Sidorov </t>
  </si>
  <si>
    <t xml:space="preserve">Sillamäe SUKL </t>
  </si>
  <si>
    <t>Vesselov</t>
  </si>
  <si>
    <t xml:space="preserve">Aleksandr </t>
  </si>
  <si>
    <t xml:space="preserve">Pimenov </t>
  </si>
  <si>
    <t xml:space="preserve">Sevenoil </t>
  </si>
  <si>
    <t>N50+ 1960 ja vanemad</t>
  </si>
  <si>
    <t>Maie</t>
  </si>
  <si>
    <t>M60+ 1950 ja vanemad</t>
  </si>
  <si>
    <t xml:space="preserve">Anatoli </t>
  </si>
  <si>
    <t xml:space="preserve">Männi </t>
  </si>
  <si>
    <t xml:space="preserve">Viru Reisid/ Püssi </t>
  </si>
  <si>
    <t>Ülo</t>
  </si>
  <si>
    <t>Tuur</t>
  </si>
  <si>
    <t>Püssi</t>
  </si>
  <si>
    <t>Sergei</t>
  </si>
  <si>
    <t>Suleiko</t>
  </si>
  <si>
    <t>LASTESÕIT 1KM</t>
  </si>
  <si>
    <t>M10 2001-2000</t>
  </si>
  <si>
    <t>1km</t>
  </si>
  <si>
    <t xml:space="preserve">Mario </t>
  </si>
  <si>
    <t xml:space="preserve">Sander </t>
  </si>
  <si>
    <t>Rudolf</t>
  </si>
  <si>
    <t>Raidma</t>
  </si>
  <si>
    <t>Kristjan Oliver</t>
  </si>
  <si>
    <t>Moor</t>
  </si>
  <si>
    <t xml:space="preserve">Hendrik </t>
  </si>
  <si>
    <t xml:space="preserve">Jõhvi G </t>
  </si>
  <si>
    <t>Oliver</t>
  </si>
  <si>
    <t xml:space="preserve">Kaur </t>
  </si>
  <si>
    <t xml:space="preserve">Kullamäe </t>
  </si>
  <si>
    <t xml:space="preserve">Karl Johannes </t>
  </si>
  <si>
    <t xml:space="preserve">Rattasepp </t>
  </si>
  <si>
    <t>Mikk Joonatan</t>
  </si>
  <si>
    <t>Silver</t>
  </si>
  <si>
    <t>N10 2001-2000</t>
  </si>
  <si>
    <t xml:space="preserve">Mirell </t>
  </si>
  <si>
    <t xml:space="preserve">Semenkova </t>
  </si>
  <si>
    <t xml:space="preserve">Anett-Leann </t>
  </si>
  <si>
    <t xml:space="preserve">Saks </t>
  </si>
  <si>
    <t xml:space="preserve">Elizabeth </t>
  </si>
  <si>
    <t xml:space="preserve">Veri </t>
  </si>
  <si>
    <t xml:space="preserve">Pia </t>
  </si>
  <si>
    <t xml:space="preserve">Sirely </t>
  </si>
  <si>
    <t xml:space="preserve">Helen </t>
  </si>
  <si>
    <t>Marii</t>
  </si>
  <si>
    <t>Saar</t>
  </si>
  <si>
    <t>Karolina</t>
  </si>
  <si>
    <t>9,8 km</t>
  </si>
  <si>
    <t>DISTANTS 9,8 KM</t>
  </si>
  <si>
    <t xml:space="preserve">Všivtsev </t>
  </si>
  <si>
    <t xml:space="preserve">5 km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</si>
</sst>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  <numFmt numFmtId="165" formatCode="dd/mm/yyyy"/>
  </numFmts>
  <fonts count="12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165" fontId="3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3" max="3" width="0" style="0" hidden="1" customWidth="1"/>
    <col min="4" max="4" width="14.140625" style="0" customWidth="1"/>
    <col min="5" max="5" width="12.7109375" style="0" customWidth="1"/>
    <col min="6" max="6" width="10.8515625" style="0" customWidth="1"/>
    <col min="7" max="7" width="23.8515625" style="15" customWidth="1"/>
    <col min="8" max="9" width="0.2890625" style="0" customWidth="1"/>
    <col min="10" max="10" width="14.00390625" style="0" customWidth="1"/>
    <col min="11" max="11" width="12.28125" style="53" customWidth="1"/>
  </cols>
  <sheetData>
    <row r="1" spans="5:7" ht="20.25">
      <c r="E1" s="1" t="s">
        <v>0</v>
      </c>
      <c r="F1" s="2"/>
      <c r="G1" s="65"/>
    </row>
    <row r="3" ht="12.75">
      <c r="E3" s="3" t="s">
        <v>1</v>
      </c>
    </row>
    <row r="4" spans="1:10" ht="12.75" customHeight="1">
      <c r="A4" s="4"/>
      <c r="B4" s="5"/>
      <c r="C4" s="6"/>
      <c r="D4" s="7"/>
      <c r="E4" s="7"/>
      <c r="F4" s="5"/>
      <c r="G4" s="5"/>
      <c r="H4" s="8"/>
      <c r="I4" s="8"/>
      <c r="J4" s="8"/>
    </row>
    <row r="5" spans="1:10" ht="3.75" customHeight="1">
      <c r="A5" s="4"/>
      <c r="B5" s="9"/>
      <c r="C5" s="10"/>
      <c r="D5" s="4"/>
      <c r="E5" s="4"/>
      <c r="F5" s="6"/>
      <c r="G5" s="6"/>
      <c r="H5" s="11"/>
      <c r="I5" s="8"/>
      <c r="J5" s="8"/>
    </row>
    <row r="6" spans="1:10" ht="21" customHeight="1">
      <c r="A6" s="12"/>
      <c r="B6" s="13" t="s">
        <v>173</v>
      </c>
      <c r="C6" s="13"/>
      <c r="D6" s="14"/>
      <c r="E6" s="7"/>
      <c r="F6" s="5"/>
      <c r="G6" s="5"/>
      <c r="H6" s="8"/>
      <c r="I6" s="8"/>
      <c r="J6" s="8"/>
    </row>
    <row r="7" spans="1:10" ht="12.75" customHeight="1">
      <c r="A7" s="4"/>
      <c r="B7" s="15"/>
      <c r="D7" s="7"/>
      <c r="E7" s="7"/>
      <c r="F7" s="5"/>
      <c r="G7" s="5"/>
      <c r="H7" s="8"/>
      <c r="I7" s="8"/>
      <c r="J7" s="8"/>
    </row>
    <row r="8" spans="1:10" ht="12.75" customHeight="1">
      <c r="A8" s="57" t="s">
        <v>2</v>
      </c>
      <c r="B8" s="57"/>
      <c r="C8" s="57"/>
      <c r="D8" s="57"/>
      <c r="E8" s="7"/>
      <c r="F8" s="5"/>
      <c r="G8" s="16" t="s">
        <v>172</v>
      </c>
      <c r="H8" s="8"/>
      <c r="I8" s="8"/>
      <c r="J8" s="8"/>
    </row>
    <row r="9" spans="1:11" ht="12.75" customHeight="1">
      <c r="A9" s="58" t="s">
        <v>3</v>
      </c>
      <c r="B9" s="59" t="s">
        <v>4</v>
      </c>
      <c r="C9" s="17"/>
      <c r="D9" s="58" t="s">
        <v>5</v>
      </c>
      <c r="E9" s="58"/>
      <c r="F9" s="60" t="s">
        <v>6</v>
      </c>
      <c r="G9" s="60" t="s">
        <v>7</v>
      </c>
      <c r="H9" s="61"/>
      <c r="I9" s="62"/>
      <c r="J9" s="61" t="s">
        <v>8</v>
      </c>
      <c r="K9" s="63" t="s">
        <v>9</v>
      </c>
    </row>
    <row r="10" spans="1:11" ht="12.75" customHeight="1">
      <c r="A10" s="58"/>
      <c r="B10" s="59"/>
      <c r="C10" s="18"/>
      <c r="D10" s="58"/>
      <c r="E10" s="58"/>
      <c r="F10" s="60"/>
      <c r="G10" s="60"/>
      <c r="H10" s="61"/>
      <c r="I10" s="62"/>
      <c r="J10" s="61"/>
      <c r="K10" s="63"/>
    </row>
    <row r="11" spans="1:13" ht="12.75" customHeight="1">
      <c r="A11" s="19">
        <v>1</v>
      </c>
      <c r="B11" s="20">
        <v>61</v>
      </c>
      <c r="C11" s="21"/>
      <c r="D11" s="22" t="s">
        <v>10</v>
      </c>
      <c r="E11" s="22" t="s">
        <v>11</v>
      </c>
      <c r="F11" s="6">
        <v>1988</v>
      </c>
      <c r="G11" s="6" t="s">
        <v>12</v>
      </c>
      <c r="H11" s="11">
        <v>0.008333333333333333</v>
      </c>
      <c r="I11" s="8">
        <v>0.018125</v>
      </c>
      <c r="J11" s="23" t="s">
        <v>13</v>
      </c>
      <c r="K11" s="54">
        <f>9.8/(J11*24)</f>
        <v>41.70212765957447</v>
      </c>
      <c r="L11" s="24"/>
      <c r="M11" s="24"/>
    </row>
    <row r="12" spans="1:11" ht="12.75" customHeight="1">
      <c r="A12" s="19">
        <v>2</v>
      </c>
      <c r="B12" s="20"/>
      <c r="C12" s="21"/>
      <c r="D12" s="22" t="s">
        <v>14</v>
      </c>
      <c r="E12" s="22" t="s">
        <v>15</v>
      </c>
      <c r="F12" s="6">
        <v>1973</v>
      </c>
      <c r="G12" s="6" t="s">
        <v>12</v>
      </c>
      <c r="H12" s="11">
        <v>0.04305555555555556</v>
      </c>
      <c r="I12" s="8">
        <v>0.05287037037037037</v>
      </c>
      <c r="J12" s="25">
        <f aca="true" t="shared" si="0" ref="J12:J22">SUM(I12-H12)</f>
        <v>0.009814814814814811</v>
      </c>
      <c r="K12" s="54">
        <f aca="true" t="shared" si="1" ref="K12:K22">9.8/(J12*24)</f>
        <v>41.60377358490568</v>
      </c>
    </row>
    <row r="13" spans="1:11" ht="12.75" customHeight="1">
      <c r="A13" s="26">
        <v>3</v>
      </c>
      <c r="B13" s="20">
        <v>66</v>
      </c>
      <c r="C13" s="21"/>
      <c r="D13" s="27" t="s">
        <v>16</v>
      </c>
      <c r="E13" s="27" t="s">
        <v>174</v>
      </c>
      <c r="F13" s="5">
        <v>1979</v>
      </c>
      <c r="G13" s="5" t="s">
        <v>17</v>
      </c>
      <c r="H13" s="28">
        <v>0.04097222222222222</v>
      </c>
      <c r="I13" s="8">
        <v>0.05136574074074074</v>
      </c>
      <c r="J13" s="25">
        <f t="shared" si="0"/>
        <v>0.010393518518518517</v>
      </c>
      <c r="K13" s="54">
        <f t="shared" si="1"/>
        <v>39.28730512249444</v>
      </c>
    </row>
    <row r="14" spans="1:11" ht="12.75" customHeight="1">
      <c r="A14" s="19">
        <v>4</v>
      </c>
      <c r="B14" s="29">
        <v>68</v>
      </c>
      <c r="C14" s="30"/>
      <c r="D14" s="27" t="s">
        <v>18</v>
      </c>
      <c r="E14" s="27" t="s">
        <v>19</v>
      </c>
      <c r="F14" s="5">
        <v>1982</v>
      </c>
      <c r="G14" s="5" t="s">
        <v>20</v>
      </c>
      <c r="H14" s="8">
        <v>0.03819444444444444</v>
      </c>
      <c r="I14" s="8">
        <v>0.048657407407407406</v>
      </c>
      <c r="J14" s="25">
        <f t="shared" si="0"/>
        <v>0.010462962962962966</v>
      </c>
      <c r="K14" s="54">
        <f t="shared" si="1"/>
        <v>39.02654867256636</v>
      </c>
    </row>
    <row r="15" spans="1:11" ht="12.75" customHeight="1">
      <c r="A15" s="19">
        <v>5</v>
      </c>
      <c r="B15" s="31">
        <v>53</v>
      </c>
      <c r="C15" s="31"/>
      <c r="D15" s="22" t="s">
        <v>21</v>
      </c>
      <c r="E15" s="22" t="s">
        <v>22</v>
      </c>
      <c r="F15" s="6">
        <v>1989</v>
      </c>
      <c r="G15" s="6" t="s">
        <v>12</v>
      </c>
      <c r="H15" s="8">
        <v>0.004861111111111111</v>
      </c>
      <c r="I15" s="8">
        <v>0.01582175925925926</v>
      </c>
      <c r="J15" s="25">
        <f t="shared" si="0"/>
        <v>0.01096064814814815</v>
      </c>
      <c r="K15" s="54">
        <f t="shared" si="1"/>
        <v>37.25448785638859</v>
      </c>
    </row>
    <row r="16" spans="1:11" ht="12.75" customHeight="1">
      <c r="A16" s="26">
        <v>6</v>
      </c>
      <c r="B16" s="32">
        <v>48</v>
      </c>
      <c r="C16" s="31"/>
      <c r="D16" s="27" t="s">
        <v>23</v>
      </c>
      <c r="E16" s="27" t="s">
        <v>24</v>
      </c>
      <c r="F16" s="5">
        <v>1972</v>
      </c>
      <c r="G16" s="5" t="s">
        <v>25</v>
      </c>
      <c r="H16" s="8">
        <v>0.057638888888888885</v>
      </c>
      <c r="I16" s="8">
        <v>0.06883101851851851</v>
      </c>
      <c r="J16" s="25">
        <f t="shared" si="0"/>
        <v>0.011192129629629628</v>
      </c>
      <c r="K16" s="54">
        <f t="shared" si="1"/>
        <v>36.48397104446743</v>
      </c>
    </row>
    <row r="17" spans="1:11" ht="12.75" customHeight="1">
      <c r="A17" s="19">
        <v>7</v>
      </c>
      <c r="B17" s="31">
        <v>38</v>
      </c>
      <c r="C17" s="31"/>
      <c r="D17" s="22" t="s">
        <v>26</v>
      </c>
      <c r="E17" s="22" t="s">
        <v>27</v>
      </c>
      <c r="F17" s="6">
        <v>1978</v>
      </c>
      <c r="G17" s="6" t="s">
        <v>25</v>
      </c>
      <c r="H17" s="8">
        <v>0.024305555555555556</v>
      </c>
      <c r="I17" s="8">
        <v>0.03571759259259259</v>
      </c>
      <c r="J17" s="25">
        <f t="shared" si="0"/>
        <v>0.011412037037037037</v>
      </c>
      <c r="K17" s="54">
        <f t="shared" si="1"/>
        <v>35.78093306288033</v>
      </c>
    </row>
    <row r="18" spans="1:11" ht="12.75" customHeight="1">
      <c r="A18" s="19">
        <v>8</v>
      </c>
      <c r="B18" s="29">
        <v>80</v>
      </c>
      <c r="C18" s="30"/>
      <c r="D18" s="30" t="s">
        <v>18</v>
      </c>
      <c r="E18" s="27" t="s">
        <v>28</v>
      </c>
      <c r="F18" s="15">
        <v>1976</v>
      </c>
      <c r="G18" s="5" t="s">
        <v>29</v>
      </c>
      <c r="H18" s="8">
        <v>0.007638888888888889</v>
      </c>
      <c r="I18" s="8">
        <v>0.01965277777777778</v>
      </c>
      <c r="J18" s="25">
        <f t="shared" si="0"/>
        <v>0.01201388888888889</v>
      </c>
      <c r="K18" s="54">
        <f t="shared" si="1"/>
        <v>33.98843930635839</v>
      </c>
    </row>
    <row r="19" spans="1:11" ht="12.75" customHeight="1">
      <c r="A19" s="26">
        <v>9</v>
      </c>
      <c r="B19" s="20">
        <v>46</v>
      </c>
      <c r="C19" s="21"/>
      <c r="D19" s="22" t="s">
        <v>30</v>
      </c>
      <c r="E19" s="22" t="s">
        <v>31</v>
      </c>
      <c r="F19" s="6">
        <v>1972</v>
      </c>
      <c r="G19" s="6" t="s">
        <v>12</v>
      </c>
      <c r="H19" s="11">
        <v>0.03958333333333333</v>
      </c>
      <c r="I19" s="8">
        <v>0.05202546296296296</v>
      </c>
      <c r="J19" s="25">
        <f t="shared" si="0"/>
        <v>0.01244212962962963</v>
      </c>
      <c r="K19" s="54">
        <f t="shared" si="1"/>
        <v>32.818604651162794</v>
      </c>
    </row>
    <row r="20" spans="1:11" ht="12.75" customHeight="1">
      <c r="A20" s="19">
        <v>10</v>
      </c>
      <c r="B20" s="29">
        <v>50</v>
      </c>
      <c r="C20" s="30"/>
      <c r="D20" s="27" t="s">
        <v>32</v>
      </c>
      <c r="E20" s="27" t="s">
        <v>33</v>
      </c>
      <c r="F20" s="5">
        <v>1972</v>
      </c>
      <c r="G20" s="5" t="s">
        <v>29</v>
      </c>
      <c r="H20" s="8">
        <v>0.02152777777777778</v>
      </c>
      <c r="I20" s="8">
        <v>0.03443287037037037</v>
      </c>
      <c r="J20" s="25">
        <f t="shared" si="0"/>
        <v>0.01290509259259259</v>
      </c>
      <c r="K20" s="54">
        <f t="shared" si="1"/>
        <v>31.64125560538118</v>
      </c>
    </row>
    <row r="21" spans="1:11" ht="12.75" customHeight="1">
      <c r="A21" s="19">
        <v>11</v>
      </c>
      <c r="B21" s="29">
        <v>89</v>
      </c>
      <c r="C21" s="30"/>
      <c r="D21" s="30" t="s">
        <v>34</v>
      </c>
      <c r="E21" s="22" t="s">
        <v>35</v>
      </c>
      <c r="F21" s="15">
        <v>1978</v>
      </c>
      <c r="G21" s="6" t="s">
        <v>25</v>
      </c>
      <c r="H21" s="8">
        <v>0.036111111111111115</v>
      </c>
      <c r="I21" s="8">
        <v>0.04957175925925925</v>
      </c>
      <c r="J21" s="25">
        <f t="shared" si="0"/>
        <v>0.013460648148148138</v>
      </c>
      <c r="K21" s="54">
        <f t="shared" si="1"/>
        <v>30.33533963886503</v>
      </c>
    </row>
    <row r="22" spans="1:11" ht="12.75" customHeight="1">
      <c r="A22" s="26">
        <v>12</v>
      </c>
      <c r="B22" s="33">
        <v>75</v>
      </c>
      <c r="C22" s="30"/>
      <c r="D22" s="30" t="s">
        <v>36</v>
      </c>
      <c r="E22" s="27" t="s">
        <v>37</v>
      </c>
      <c r="F22" s="15">
        <v>1979</v>
      </c>
      <c r="G22" s="5" t="s">
        <v>29</v>
      </c>
      <c r="H22" s="8">
        <v>0.02361111111111111</v>
      </c>
      <c r="I22" s="8">
        <v>0.03732638888888889</v>
      </c>
      <c r="J22" s="25">
        <f t="shared" si="0"/>
        <v>0.013715277777777778</v>
      </c>
      <c r="K22" s="54">
        <f t="shared" si="1"/>
        <v>29.77215189873418</v>
      </c>
    </row>
    <row r="23" spans="1:10" ht="12.75" customHeight="1">
      <c r="A23" s="27"/>
      <c r="B23" s="33"/>
      <c r="C23" s="30"/>
      <c r="D23" s="30"/>
      <c r="E23" s="27"/>
      <c r="F23" s="15"/>
      <c r="G23" s="5"/>
      <c r="H23" s="8"/>
      <c r="I23" s="8"/>
      <c r="J23" s="25"/>
    </row>
    <row r="24" spans="1:10" ht="12.75" customHeight="1">
      <c r="A24" s="64" t="s">
        <v>38</v>
      </c>
      <c r="B24" s="64"/>
      <c r="C24" s="64"/>
      <c r="D24" s="64"/>
      <c r="E24" s="27"/>
      <c r="F24" s="5"/>
      <c r="G24" s="16" t="s">
        <v>172</v>
      </c>
      <c r="H24" s="8"/>
      <c r="I24" s="8"/>
      <c r="J24" s="25"/>
    </row>
    <row r="25" spans="1:11" ht="12.75" customHeight="1">
      <c r="A25" s="58" t="s">
        <v>3</v>
      </c>
      <c r="B25" s="59" t="s">
        <v>4</v>
      </c>
      <c r="C25" s="17"/>
      <c r="D25" s="58" t="s">
        <v>5</v>
      </c>
      <c r="E25" s="58"/>
      <c r="F25" s="60" t="s">
        <v>6</v>
      </c>
      <c r="G25" s="60" t="s">
        <v>7</v>
      </c>
      <c r="H25" s="61"/>
      <c r="I25" s="62"/>
      <c r="J25" s="61" t="s">
        <v>8</v>
      </c>
      <c r="K25" s="63" t="s">
        <v>9</v>
      </c>
    </row>
    <row r="26" spans="1:11" ht="12.75" customHeight="1">
      <c r="A26" s="58"/>
      <c r="B26" s="59"/>
      <c r="C26" s="18"/>
      <c r="D26" s="58"/>
      <c r="E26" s="58"/>
      <c r="F26" s="60"/>
      <c r="G26" s="60"/>
      <c r="H26" s="61"/>
      <c r="I26" s="62"/>
      <c r="J26" s="61"/>
      <c r="K26" s="63"/>
    </row>
    <row r="27" spans="1:11" ht="12.75" customHeight="1">
      <c r="A27" s="34">
        <v>1</v>
      </c>
      <c r="B27" s="29">
        <v>85</v>
      </c>
      <c r="C27" s="30"/>
      <c r="D27" s="30" t="s">
        <v>39</v>
      </c>
      <c r="E27" s="27" t="s">
        <v>40</v>
      </c>
      <c r="F27" s="15">
        <v>1966</v>
      </c>
      <c r="G27" s="5" t="s">
        <v>20</v>
      </c>
      <c r="H27" s="8">
        <v>0.04027777777777778</v>
      </c>
      <c r="I27" s="8">
        <v>0.051388888888888894</v>
      </c>
      <c r="J27" s="25">
        <f aca="true" t="shared" si="2" ref="J27:J34">SUM(I27-H27)</f>
        <v>0.011111111111111113</v>
      </c>
      <c r="K27" s="54">
        <f>9.8/(J27*24)</f>
        <v>36.74999999999999</v>
      </c>
    </row>
    <row r="28" spans="1:11" ht="12.75" customHeight="1">
      <c r="A28" s="34">
        <v>2</v>
      </c>
      <c r="B28" s="32">
        <v>72</v>
      </c>
      <c r="C28" s="31"/>
      <c r="D28" s="27" t="s">
        <v>41</v>
      </c>
      <c r="E28" s="27" t="s">
        <v>42</v>
      </c>
      <c r="F28" s="5">
        <v>1961</v>
      </c>
      <c r="G28" s="5" t="s">
        <v>43</v>
      </c>
      <c r="H28" s="8">
        <v>0.034722222222222224</v>
      </c>
      <c r="I28" s="8">
        <v>0.0462962962962963</v>
      </c>
      <c r="J28" s="25">
        <f t="shared" si="2"/>
        <v>0.011574074074074077</v>
      </c>
      <c r="K28" s="54">
        <f aca="true" t="shared" si="3" ref="K28:K34">9.8/(J28*24)</f>
        <v>35.279999999999994</v>
      </c>
    </row>
    <row r="29" spans="1:11" ht="12.75" customHeight="1">
      <c r="A29" s="34">
        <v>3</v>
      </c>
      <c r="B29" s="20">
        <v>25</v>
      </c>
      <c r="C29" s="21"/>
      <c r="D29" s="22" t="s">
        <v>44</v>
      </c>
      <c r="E29" s="22" t="s">
        <v>45</v>
      </c>
      <c r="F29" s="6">
        <v>1970</v>
      </c>
      <c r="G29" s="6" t="s">
        <v>46</v>
      </c>
      <c r="H29" s="11">
        <v>0.02638888888888889</v>
      </c>
      <c r="I29" s="8">
        <v>0.03909722222222222</v>
      </c>
      <c r="J29" s="25">
        <f t="shared" si="2"/>
        <v>0.012708333333333332</v>
      </c>
      <c r="K29" s="54">
        <f t="shared" si="3"/>
        <v>32.13114754098361</v>
      </c>
    </row>
    <row r="30" spans="1:11" ht="12.75" customHeight="1">
      <c r="A30" s="34">
        <v>4</v>
      </c>
      <c r="B30" s="32">
        <v>22</v>
      </c>
      <c r="C30" s="31"/>
      <c r="D30" s="27" t="s">
        <v>47</v>
      </c>
      <c r="E30" s="27" t="s">
        <v>48</v>
      </c>
      <c r="F30" s="5">
        <v>1962</v>
      </c>
      <c r="G30" s="5" t="s">
        <v>49</v>
      </c>
      <c r="H30" s="8">
        <v>0.04722222222222222</v>
      </c>
      <c r="I30" s="8">
        <v>0.06002314814814815</v>
      </c>
      <c r="J30" s="25">
        <f t="shared" si="2"/>
        <v>0.012800925925925931</v>
      </c>
      <c r="K30" s="54">
        <f t="shared" si="3"/>
        <v>31.89873417721518</v>
      </c>
    </row>
    <row r="31" spans="1:11" ht="12.75" customHeight="1">
      <c r="A31" s="34">
        <v>5</v>
      </c>
      <c r="B31" s="32">
        <v>43</v>
      </c>
      <c r="C31" s="31"/>
      <c r="D31" s="27" t="s">
        <v>50</v>
      </c>
      <c r="E31" s="27" t="s">
        <v>51</v>
      </c>
      <c r="F31" s="5">
        <v>1966</v>
      </c>
      <c r="G31" s="5" t="s">
        <v>43</v>
      </c>
      <c r="H31" s="8">
        <v>0.03263888888888889</v>
      </c>
      <c r="I31" s="8">
        <v>0.04547453703703704</v>
      </c>
      <c r="J31" s="25">
        <f t="shared" si="2"/>
        <v>0.012835648148148152</v>
      </c>
      <c r="K31" s="54">
        <f t="shared" si="3"/>
        <v>31.812443642921544</v>
      </c>
    </row>
    <row r="32" spans="1:11" ht="12.75" customHeight="1">
      <c r="A32" s="34">
        <v>6</v>
      </c>
      <c r="B32" s="29">
        <v>78</v>
      </c>
      <c r="C32" s="30"/>
      <c r="D32" s="30" t="s">
        <v>52</v>
      </c>
      <c r="E32" s="30" t="s">
        <v>53</v>
      </c>
      <c r="F32" s="5">
        <v>1965</v>
      </c>
      <c r="G32" s="5" t="s">
        <v>54</v>
      </c>
      <c r="H32" s="8">
        <v>0.013888888888888888</v>
      </c>
      <c r="I32" s="8">
        <v>0.027314814814814816</v>
      </c>
      <c r="J32" s="25">
        <f t="shared" si="2"/>
        <v>0.013425925925925928</v>
      </c>
      <c r="K32" s="54">
        <f t="shared" si="3"/>
        <v>30.41379310344827</v>
      </c>
    </row>
    <row r="33" spans="1:11" ht="12.75" customHeight="1">
      <c r="A33" s="34">
        <v>7</v>
      </c>
      <c r="B33" s="29">
        <v>35</v>
      </c>
      <c r="C33" s="33"/>
      <c r="D33" s="27" t="s">
        <v>55</v>
      </c>
      <c r="E33" s="27" t="s">
        <v>56</v>
      </c>
      <c r="F33" s="5">
        <v>1968</v>
      </c>
      <c r="G33" s="5" t="s">
        <v>29</v>
      </c>
      <c r="H33" s="8">
        <v>0.025</v>
      </c>
      <c r="I33" s="8">
        <v>0.03934027777777777</v>
      </c>
      <c r="J33" s="25">
        <f t="shared" si="2"/>
        <v>0.014340277777777771</v>
      </c>
      <c r="K33" s="54">
        <f t="shared" si="3"/>
        <v>28.474576271186457</v>
      </c>
    </row>
    <row r="34" spans="1:11" ht="12.75" customHeight="1">
      <c r="A34" s="34">
        <v>8</v>
      </c>
      <c r="B34" s="32">
        <v>42</v>
      </c>
      <c r="C34" s="31"/>
      <c r="D34" s="27" t="s">
        <v>57</v>
      </c>
      <c r="E34" s="27" t="s">
        <v>58</v>
      </c>
      <c r="F34" s="5">
        <v>1970</v>
      </c>
      <c r="G34" s="5" t="s">
        <v>43</v>
      </c>
      <c r="H34" s="8">
        <v>0.052083333333333336</v>
      </c>
      <c r="I34" s="8">
        <v>0.0665162037037037</v>
      </c>
      <c r="J34" s="25">
        <f t="shared" si="2"/>
        <v>0.014432870370370367</v>
      </c>
      <c r="K34" s="54">
        <f t="shared" si="3"/>
        <v>28.291900561347244</v>
      </c>
    </row>
    <row r="35" spans="1:11" ht="12.75" customHeight="1">
      <c r="A35" s="34"/>
      <c r="B35" s="35"/>
      <c r="C35" s="36"/>
      <c r="D35" s="34"/>
      <c r="E35" s="34"/>
      <c r="F35" s="37"/>
      <c r="G35" s="37"/>
      <c r="H35" s="38"/>
      <c r="I35" s="38"/>
      <c r="J35" s="38"/>
      <c r="K35" s="55"/>
    </row>
    <row r="36" spans="1:10" ht="12.75" customHeight="1">
      <c r="A36" s="64" t="s">
        <v>59</v>
      </c>
      <c r="B36" s="64"/>
      <c r="C36" s="64"/>
      <c r="D36" s="64"/>
      <c r="E36" s="27"/>
      <c r="F36" s="5"/>
      <c r="G36" s="16" t="s">
        <v>172</v>
      </c>
      <c r="H36" s="8"/>
      <c r="I36" s="8"/>
      <c r="J36" s="25"/>
    </row>
    <row r="37" spans="1:11" ht="12.75" customHeight="1">
      <c r="A37" s="58" t="s">
        <v>3</v>
      </c>
      <c r="B37" s="59" t="s">
        <v>4</v>
      </c>
      <c r="C37" s="17"/>
      <c r="D37" s="58" t="s">
        <v>5</v>
      </c>
      <c r="E37" s="58"/>
      <c r="F37" s="60" t="s">
        <v>6</v>
      </c>
      <c r="G37" s="60" t="s">
        <v>7</v>
      </c>
      <c r="H37" s="61"/>
      <c r="I37" s="62"/>
      <c r="J37" s="61" t="s">
        <v>8</v>
      </c>
      <c r="K37" s="63" t="s">
        <v>9</v>
      </c>
    </row>
    <row r="38" spans="1:11" ht="12.75" customHeight="1">
      <c r="A38" s="58"/>
      <c r="B38" s="59"/>
      <c r="C38" s="18"/>
      <c r="D38" s="58"/>
      <c r="E38" s="58"/>
      <c r="F38" s="60"/>
      <c r="G38" s="60"/>
      <c r="H38" s="61"/>
      <c r="I38" s="62"/>
      <c r="J38" s="61"/>
      <c r="K38" s="63"/>
    </row>
    <row r="39" spans="1:11" ht="12.75" customHeight="1">
      <c r="A39" s="34">
        <v>1</v>
      </c>
      <c r="B39" s="20">
        <v>492</v>
      </c>
      <c r="C39" s="21"/>
      <c r="D39" s="22" t="s">
        <v>60</v>
      </c>
      <c r="E39" s="22" t="s">
        <v>61</v>
      </c>
      <c r="F39" s="6">
        <v>1985</v>
      </c>
      <c r="G39" s="6" t="s">
        <v>12</v>
      </c>
      <c r="H39" s="11">
        <v>0.030555555555555555</v>
      </c>
      <c r="I39" s="8">
        <v>0.04190972222222222</v>
      </c>
      <c r="J39" s="25">
        <f aca="true" t="shared" si="4" ref="J39:J45">SUM(I39-H39)</f>
        <v>0.011354166666666669</v>
      </c>
      <c r="K39" s="54">
        <f>9.8/(J39*24)</f>
        <v>35.96330275229357</v>
      </c>
    </row>
    <row r="40" spans="1:11" ht="12.75" customHeight="1">
      <c r="A40" s="34"/>
      <c r="B40" s="39">
        <v>492</v>
      </c>
      <c r="C40" s="40"/>
      <c r="D40" s="41" t="s">
        <v>60</v>
      </c>
      <c r="E40" s="41" t="s">
        <v>61</v>
      </c>
      <c r="F40" s="42">
        <v>1985</v>
      </c>
      <c r="G40" s="42" t="s">
        <v>12</v>
      </c>
      <c r="H40" s="43">
        <v>0.04652777777777778</v>
      </c>
      <c r="I40" s="44">
        <v>0.057986111111111106</v>
      </c>
      <c r="J40" s="45">
        <f t="shared" si="4"/>
        <v>0.011458333333333327</v>
      </c>
      <c r="K40" s="54">
        <f aca="true" t="shared" si="5" ref="K40:K45">9.8/(J40*24)</f>
        <v>35.636363636363654</v>
      </c>
    </row>
    <row r="41" spans="1:11" ht="12.75" customHeight="1">
      <c r="A41" s="34">
        <v>2</v>
      </c>
      <c r="B41" s="31">
        <v>40</v>
      </c>
      <c r="C41" s="31"/>
      <c r="D41" s="22" t="s">
        <v>62</v>
      </c>
      <c r="E41" s="22" t="s">
        <v>24</v>
      </c>
      <c r="F41" s="6">
        <v>1972</v>
      </c>
      <c r="G41" s="6" t="s">
        <v>25</v>
      </c>
      <c r="H41" s="8">
        <v>0.03680555555555556</v>
      </c>
      <c r="I41" s="8">
        <v>0.05019675925925926</v>
      </c>
      <c r="J41" s="25">
        <f t="shared" si="4"/>
        <v>0.013391203703703704</v>
      </c>
      <c r="K41" s="54">
        <f t="shared" si="5"/>
        <v>30.49265341400173</v>
      </c>
    </row>
    <row r="42" spans="1:11" ht="12.75" customHeight="1">
      <c r="A42" s="34">
        <v>3</v>
      </c>
      <c r="B42" s="29">
        <v>93</v>
      </c>
      <c r="C42" s="30"/>
      <c r="D42" s="27" t="s">
        <v>63</v>
      </c>
      <c r="E42" s="27" t="s">
        <v>64</v>
      </c>
      <c r="F42" s="5">
        <v>1973</v>
      </c>
      <c r="G42" s="5" t="s">
        <v>29</v>
      </c>
      <c r="H42" s="8">
        <v>0.061111111111111116</v>
      </c>
      <c r="I42" s="8">
        <v>0.07511574074074073</v>
      </c>
      <c r="J42" s="25">
        <f t="shared" si="4"/>
        <v>0.014004629629629617</v>
      </c>
      <c r="K42" s="54">
        <f t="shared" si="5"/>
        <v>29.15702479338846</v>
      </c>
    </row>
    <row r="43" spans="1:11" ht="12.75" customHeight="1">
      <c r="A43" s="34">
        <v>4</v>
      </c>
      <c r="B43" s="29">
        <v>86</v>
      </c>
      <c r="C43" s="30"/>
      <c r="D43" s="30" t="s">
        <v>65</v>
      </c>
      <c r="E43" s="22" t="s">
        <v>66</v>
      </c>
      <c r="F43" s="15">
        <v>1976</v>
      </c>
      <c r="G43" s="6" t="s">
        <v>67</v>
      </c>
      <c r="H43" s="8">
        <v>0.03888888888888889</v>
      </c>
      <c r="I43" s="8">
        <v>0.055150462962962964</v>
      </c>
      <c r="J43" s="25">
        <f t="shared" si="4"/>
        <v>0.016261574074074074</v>
      </c>
      <c r="K43" s="54">
        <f t="shared" si="5"/>
        <v>25.11032028469751</v>
      </c>
    </row>
    <row r="44" spans="1:11" ht="12.75" customHeight="1">
      <c r="A44" s="34">
        <v>5</v>
      </c>
      <c r="B44" s="32">
        <v>57</v>
      </c>
      <c r="C44" s="31"/>
      <c r="D44" s="27" t="s">
        <v>68</v>
      </c>
      <c r="E44" s="27" t="s">
        <v>69</v>
      </c>
      <c r="F44" s="46">
        <v>26839</v>
      </c>
      <c r="G44" s="5" t="s">
        <v>43</v>
      </c>
      <c r="H44" s="8">
        <v>0.03125</v>
      </c>
      <c r="I44" s="8">
        <v>0.04763888888888889</v>
      </c>
      <c r="J44" s="25">
        <f t="shared" si="4"/>
        <v>0.01638888888888889</v>
      </c>
      <c r="K44" s="54">
        <f t="shared" si="5"/>
        <v>24.915254237288135</v>
      </c>
    </row>
    <row r="45" spans="1:11" ht="12.75" customHeight="1">
      <c r="A45" s="34">
        <v>6</v>
      </c>
      <c r="B45" s="29">
        <v>91</v>
      </c>
      <c r="C45" s="30"/>
      <c r="D45" s="30" t="s">
        <v>73</v>
      </c>
      <c r="E45" s="22" t="s">
        <v>74</v>
      </c>
      <c r="F45" s="15">
        <v>1977</v>
      </c>
      <c r="G45" s="6" t="s">
        <v>49</v>
      </c>
      <c r="H45" s="8">
        <v>0.041666666666666664</v>
      </c>
      <c r="I45" s="8">
        <v>0.05940972222222222</v>
      </c>
      <c r="J45" s="25">
        <f t="shared" si="4"/>
        <v>0.017743055555555554</v>
      </c>
      <c r="K45" s="54">
        <f t="shared" si="5"/>
        <v>23.01369863013699</v>
      </c>
    </row>
    <row r="46" spans="1:11" ht="12.75" customHeight="1">
      <c r="A46" s="34"/>
      <c r="B46" s="35"/>
      <c r="C46" s="36"/>
      <c r="D46" s="34"/>
      <c r="E46" s="34"/>
      <c r="F46" s="37"/>
      <c r="G46" s="37"/>
      <c r="H46" s="38"/>
      <c r="I46" s="38"/>
      <c r="J46" s="38"/>
      <c r="K46" s="55"/>
    </row>
    <row r="47" spans="1:10" ht="12.75" customHeight="1">
      <c r="A47" s="64" t="s">
        <v>75</v>
      </c>
      <c r="B47" s="64"/>
      <c r="C47" s="64"/>
      <c r="D47" s="64"/>
      <c r="E47" s="27"/>
      <c r="F47" s="5"/>
      <c r="G47" s="16" t="s">
        <v>172</v>
      </c>
      <c r="H47" s="8"/>
      <c r="I47" s="8"/>
      <c r="J47" s="25"/>
    </row>
    <row r="48" spans="1:11" ht="12.75" customHeight="1">
      <c r="A48" s="58" t="s">
        <v>3</v>
      </c>
      <c r="B48" s="59" t="s">
        <v>4</v>
      </c>
      <c r="C48" s="17"/>
      <c r="D48" s="58" t="s">
        <v>5</v>
      </c>
      <c r="E48" s="58"/>
      <c r="F48" s="60" t="s">
        <v>6</v>
      </c>
      <c r="G48" s="60" t="s">
        <v>7</v>
      </c>
      <c r="H48" s="61"/>
      <c r="I48" s="62"/>
      <c r="J48" s="61" t="s">
        <v>8</v>
      </c>
      <c r="K48" s="63" t="s">
        <v>9</v>
      </c>
    </row>
    <row r="49" spans="1:11" ht="12.75" customHeight="1">
      <c r="A49" s="58"/>
      <c r="B49" s="59"/>
      <c r="C49" s="18"/>
      <c r="D49" s="58"/>
      <c r="E49" s="58"/>
      <c r="F49" s="60"/>
      <c r="G49" s="60"/>
      <c r="H49" s="61"/>
      <c r="I49" s="62"/>
      <c r="J49" s="61"/>
      <c r="K49" s="63"/>
    </row>
    <row r="50" spans="1:11" ht="12.75" customHeight="1">
      <c r="A50" s="34">
        <v>1</v>
      </c>
      <c r="B50" s="31">
        <v>1</v>
      </c>
      <c r="C50" s="22"/>
      <c r="D50" s="22" t="s">
        <v>76</v>
      </c>
      <c r="E50" s="22" t="s">
        <v>77</v>
      </c>
      <c r="F50" s="6">
        <v>1993</v>
      </c>
      <c r="G50" s="6" t="s">
        <v>78</v>
      </c>
      <c r="H50" s="11">
        <v>0.04583333333333334</v>
      </c>
      <c r="I50" s="8">
        <v>0.056469907407407406</v>
      </c>
      <c r="J50" s="25">
        <f>SUM(I50-H50)</f>
        <v>0.010636574074074069</v>
      </c>
      <c r="K50" s="54">
        <f>9.8/(J50*24)</f>
        <v>38.38955386289447</v>
      </c>
    </row>
    <row r="51" spans="1:11" ht="12.75" customHeight="1">
      <c r="A51" s="34"/>
      <c r="B51" s="47">
        <v>1</v>
      </c>
      <c r="C51" s="41"/>
      <c r="D51" s="41" t="s">
        <v>76</v>
      </c>
      <c r="E51" s="41" t="s">
        <v>77</v>
      </c>
      <c r="F51" s="42">
        <v>1993</v>
      </c>
      <c r="G51" s="42" t="s">
        <v>78</v>
      </c>
      <c r="H51" s="43">
        <v>0.056469907407407406</v>
      </c>
      <c r="I51" s="44">
        <v>0.0678125</v>
      </c>
      <c r="J51" s="45">
        <f>SUM(I51-H51)</f>
        <v>0.011342592592592592</v>
      </c>
      <c r="K51" s="54">
        <f>9.8/(J51*24)</f>
        <v>36.00000000000001</v>
      </c>
    </row>
    <row r="52" spans="1:11" ht="12.75" customHeight="1">
      <c r="A52" s="34"/>
      <c r="B52" s="47"/>
      <c r="C52" s="41"/>
      <c r="D52" s="41"/>
      <c r="E52" s="41"/>
      <c r="F52" s="42"/>
      <c r="G52" s="42"/>
      <c r="H52" s="43"/>
      <c r="I52" s="44"/>
      <c r="J52" s="45"/>
      <c r="K52" s="55"/>
    </row>
    <row r="53" spans="1:10" ht="12.75" customHeight="1">
      <c r="A53" s="64" t="s">
        <v>79</v>
      </c>
      <c r="B53" s="64"/>
      <c r="C53" s="64"/>
      <c r="D53" s="64"/>
      <c r="E53" s="27"/>
      <c r="F53" s="5"/>
      <c r="G53" s="16" t="s">
        <v>172</v>
      </c>
      <c r="H53" s="8"/>
      <c r="I53" s="8"/>
      <c r="J53" s="25"/>
    </row>
    <row r="54" spans="1:11" ht="12.75" customHeight="1">
      <c r="A54" s="58" t="s">
        <v>3</v>
      </c>
      <c r="B54" s="59" t="s">
        <v>4</v>
      </c>
      <c r="C54" s="17"/>
      <c r="D54" s="58" t="s">
        <v>5</v>
      </c>
      <c r="E54" s="58"/>
      <c r="F54" s="60" t="s">
        <v>6</v>
      </c>
      <c r="G54" s="60" t="s">
        <v>7</v>
      </c>
      <c r="H54" s="61"/>
      <c r="I54" s="62"/>
      <c r="J54" s="61" t="s">
        <v>8</v>
      </c>
      <c r="K54" s="63" t="s">
        <v>9</v>
      </c>
    </row>
    <row r="55" spans="1:11" ht="12.75" customHeight="1">
      <c r="A55" s="58"/>
      <c r="B55" s="59"/>
      <c r="C55" s="18"/>
      <c r="D55" s="58"/>
      <c r="E55" s="58"/>
      <c r="F55" s="60"/>
      <c r="G55" s="60"/>
      <c r="H55" s="61"/>
      <c r="I55" s="62"/>
      <c r="J55" s="61"/>
      <c r="K55" s="63"/>
    </row>
    <row r="56" spans="1:11" ht="12.75" customHeight="1">
      <c r="A56" s="34">
        <v>1</v>
      </c>
      <c r="B56" s="20">
        <v>44</v>
      </c>
      <c r="C56" s="21"/>
      <c r="D56" s="22" t="s">
        <v>80</v>
      </c>
      <c r="E56" s="22" t="s">
        <v>81</v>
      </c>
      <c r="F56" s="6">
        <v>1992</v>
      </c>
      <c r="G56" s="6" t="s">
        <v>78</v>
      </c>
      <c r="H56" s="11">
        <v>0.0020833333333333333</v>
      </c>
      <c r="I56" s="8">
        <v>0.013333333333333334</v>
      </c>
      <c r="J56" s="25">
        <f>SUM(I56-H56)</f>
        <v>0.011250000000000001</v>
      </c>
      <c r="K56" s="54">
        <f>9.8/(J56*24)</f>
        <v>36.2962962962963</v>
      </c>
    </row>
    <row r="57" spans="1:11" ht="12.75" customHeight="1">
      <c r="A57" s="34">
        <v>2</v>
      </c>
      <c r="B57" s="29">
        <v>67</v>
      </c>
      <c r="C57" s="30"/>
      <c r="D57" s="27" t="s">
        <v>70</v>
      </c>
      <c r="E57" s="30" t="s">
        <v>71</v>
      </c>
      <c r="F57" s="5">
        <v>1992</v>
      </c>
      <c r="G57" s="5" t="s">
        <v>72</v>
      </c>
      <c r="H57" s="8">
        <v>0.03194444444444445</v>
      </c>
      <c r="I57" s="8">
        <v>0.048587962962962965</v>
      </c>
      <c r="J57" s="25">
        <f>SUM(I57-H57)</f>
        <v>0.016643518518518516</v>
      </c>
      <c r="K57" s="54">
        <f>9.8/(J57*24)</f>
        <v>24.53407510431155</v>
      </c>
    </row>
    <row r="58" spans="1:11" ht="12.75" customHeight="1">
      <c r="A58" s="34"/>
      <c r="B58" s="47"/>
      <c r="C58" s="41"/>
      <c r="D58" s="41"/>
      <c r="E58" s="41"/>
      <c r="F58" s="42"/>
      <c r="G58" s="42"/>
      <c r="H58" s="43"/>
      <c r="I58" s="44"/>
      <c r="J58" s="45"/>
      <c r="K58" s="55"/>
    </row>
    <row r="59" spans="1:10" ht="12.75" customHeight="1">
      <c r="A59" s="64" t="s">
        <v>82</v>
      </c>
      <c r="B59" s="64"/>
      <c r="C59" s="64"/>
      <c r="D59" s="64"/>
      <c r="E59" s="27"/>
      <c r="F59" s="5"/>
      <c r="G59" s="16" t="s">
        <v>172</v>
      </c>
      <c r="H59" s="8"/>
      <c r="I59" s="8"/>
      <c r="J59" s="25"/>
    </row>
    <row r="60" spans="1:11" ht="12.75" customHeight="1">
      <c r="A60" s="58" t="s">
        <v>3</v>
      </c>
      <c r="B60" s="59" t="s">
        <v>4</v>
      </c>
      <c r="C60" s="17"/>
      <c r="D60" s="58" t="s">
        <v>5</v>
      </c>
      <c r="E60" s="58"/>
      <c r="F60" s="60" t="s">
        <v>6</v>
      </c>
      <c r="G60" s="60" t="s">
        <v>7</v>
      </c>
      <c r="H60" s="61"/>
      <c r="I60" s="61"/>
      <c r="J60" s="61" t="s">
        <v>8</v>
      </c>
      <c r="K60" s="63" t="s">
        <v>9</v>
      </c>
    </row>
    <row r="61" spans="1:11" ht="12.75" customHeight="1">
      <c r="A61" s="58"/>
      <c r="B61" s="59"/>
      <c r="C61" s="18"/>
      <c r="D61" s="58"/>
      <c r="E61" s="58"/>
      <c r="F61" s="60"/>
      <c r="G61" s="60"/>
      <c r="H61" s="61"/>
      <c r="I61" s="61"/>
      <c r="J61" s="61"/>
      <c r="K61" s="63"/>
    </row>
    <row r="62" spans="1:11" ht="12.75" customHeight="1">
      <c r="A62" s="34">
        <v>1</v>
      </c>
      <c r="B62" s="31">
        <v>13</v>
      </c>
      <c r="C62" s="22"/>
      <c r="D62" s="22" t="s">
        <v>83</v>
      </c>
      <c r="E62" s="22" t="s">
        <v>84</v>
      </c>
      <c r="F62" s="6">
        <v>1994</v>
      </c>
      <c r="G62" s="6" t="s">
        <v>78</v>
      </c>
      <c r="H62" s="11">
        <v>0.04375</v>
      </c>
      <c r="I62" s="8">
        <v>0.0540625</v>
      </c>
      <c r="J62" s="25">
        <f>SUM(I62-H62)</f>
        <v>0.010312500000000002</v>
      </c>
      <c r="K62" s="54">
        <f>9.8/(J62*24)</f>
        <v>39.59595959595959</v>
      </c>
    </row>
    <row r="63" spans="1:11" ht="12.75" customHeight="1">
      <c r="A63" s="34">
        <v>2</v>
      </c>
      <c r="B63" s="29">
        <v>82</v>
      </c>
      <c r="C63" s="30"/>
      <c r="D63" s="30" t="s">
        <v>85</v>
      </c>
      <c r="E63" s="22" t="s">
        <v>86</v>
      </c>
      <c r="F63" s="15">
        <v>1995</v>
      </c>
      <c r="G63" s="6" t="s">
        <v>87</v>
      </c>
      <c r="H63" s="8">
        <v>0.00625</v>
      </c>
      <c r="I63" s="8">
        <v>0.019618055555555555</v>
      </c>
      <c r="J63" s="25">
        <f>SUM(I63-H63)</f>
        <v>0.013368055555555555</v>
      </c>
      <c r="K63" s="54">
        <f>9.8/(J63*24)</f>
        <v>30.54545454545455</v>
      </c>
    </row>
    <row r="64" spans="1:11" ht="12.75" customHeight="1">
      <c r="A64" s="34"/>
      <c r="B64" s="35"/>
      <c r="C64" s="36"/>
      <c r="D64" s="34"/>
      <c r="E64" s="34"/>
      <c r="F64" s="37"/>
      <c r="G64" s="37"/>
      <c r="H64" s="38"/>
      <c r="I64" s="38"/>
      <c r="J64" s="38"/>
      <c r="K64" s="55"/>
    </row>
    <row r="65" spans="1:10" ht="12.75" customHeight="1">
      <c r="A65" s="64" t="s">
        <v>88</v>
      </c>
      <c r="B65" s="64"/>
      <c r="C65" s="64"/>
      <c r="D65" s="64"/>
      <c r="E65" s="27"/>
      <c r="F65" s="5"/>
      <c r="G65" s="16" t="s">
        <v>172</v>
      </c>
      <c r="H65" s="8"/>
      <c r="I65" s="8"/>
      <c r="J65" s="25"/>
    </row>
    <row r="66" spans="1:11" ht="12.75" customHeight="1">
      <c r="A66" s="58" t="s">
        <v>3</v>
      </c>
      <c r="B66" s="59" t="s">
        <v>4</v>
      </c>
      <c r="C66" s="17"/>
      <c r="D66" s="58" t="s">
        <v>5</v>
      </c>
      <c r="E66" s="58"/>
      <c r="F66" s="60" t="s">
        <v>6</v>
      </c>
      <c r="G66" s="60" t="s">
        <v>7</v>
      </c>
      <c r="H66" s="61"/>
      <c r="I66" s="61"/>
      <c r="J66" s="61" t="s">
        <v>8</v>
      </c>
      <c r="K66" s="63" t="s">
        <v>9</v>
      </c>
    </row>
    <row r="67" spans="1:11" ht="12.75" customHeight="1">
      <c r="A67" s="58"/>
      <c r="B67" s="59"/>
      <c r="C67" s="18"/>
      <c r="D67" s="58"/>
      <c r="E67" s="58"/>
      <c r="F67" s="60"/>
      <c r="G67" s="60"/>
      <c r="H67" s="61"/>
      <c r="I67" s="61"/>
      <c r="J67" s="61"/>
      <c r="K67" s="63"/>
    </row>
    <row r="68" spans="1:11" ht="12.75" customHeight="1">
      <c r="A68" s="34">
        <v>1</v>
      </c>
      <c r="B68" s="20">
        <v>51</v>
      </c>
      <c r="C68" s="21"/>
      <c r="D68" s="22" t="s">
        <v>89</v>
      </c>
      <c r="E68" s="22" t="s">
        <v>31</v>
      </c>
      <c r="F68" s="6">
        <v>1995</v>
      </c>
      <c r="G68" s="6" t="s">
        <v>78</v>
      </c>
      <c r="H68" s="28">
        <v>0.034027777777777775</v>
      </c>
      <c r="I68" s="8">
        <v>0.04621527777777778</v>
      </c>
      <c r="J68" s="25">
        <f>SUM(I68-H68)</f>
        <v>0.012187500000000004</v>
      </c>
      <c r="K68" s="54">
        <f>9.8/(J68*24)</f>
        <v>33.5042735042735</v>
      </c>
    </row>
    <row r="69" spans="1:11" ht="12.75" customHeight="1">
      <c r="A69" s="34">
        <v>2</v>
      </c>
      <c r="B69" s="20">
        <v>39</v>
      </c>
      <c r="C69" s="21"/>
      <c r="D69" s="22" t="s">
        <v>90</v>
      </c>
      <c r="E69" s="22" t="s">
        <v>91</v>
      </c>
      <c r="F69" s="6">
        <v>1995</v>
      </c>
      <c r="G69" s="6" t="s">
        <v>78</v>
      </c>
      <c r="H69" s="11">
        <v>0.027777777777777776</v>
      </c>
      <c r="I69" s="8">
        <v>0.04071759259259259</v>
      </c>
      <c r="J69" s="25">
        <f>SUM(I69-H69)</f>
        <v>0.012939814814814814</v>
      </c>
      <c r="K69" s="54">
        <f>9.8/(J69*24)</f>
        <v>31.55635062611807</v>
      </c>
    </row>
    <row r="70" spans="1:11" ht="12.75" customHeight="1">
      <c r="A70" s="34">
        <v>3</v>
      </c>
      <c r="B70" s="29">
        <v>24</v>
      </c>
      <c r="C70" s="30"/>
      <c r="D70" s="27" t="s">
        <v>92</v>
      </c>
      <c r="E70" s="27" t="s">
        <v>66</v>
      </c>
      <c r="F70" s="5">
        <v>1995</v>
      </c>
      <c r="G70" s="5" t="s">
        <v>67</v>
      </c>
      <c r="H70" s="8">
        <v>0.015277777777777777</v>
      </c>
      <c r="I70" s="8">
        <v>0.030011574074074076</v>
      </c>
      <c r="J70" s="25">
        <f>SUM(I70-H70)</f>
        <v>0.014733796296296299</v>
      </c>
      <c r="K70" s="54">
        <f>9.8/(J70*24)</f>
        <v>27.714061272584445</v>
      </c>
    </row>
    <row r="71" spans="1:11" ht="12.75" customHeight="1">
      <c r="A71" s="34"/>
      <c r="B71" s="35"/>
      <c r="C71" s="36"/>
      <c r="D71" s="34"/>
      <c r="E71" s="34"/>
      <c r="F71" s="37"/>
      <c r="G71" s="37"/>
      <c r="H71" s="38"/>
      <c r="I71" s="38"/>
      <c r="J71" s="38"/>
      <c r="K71" s="55"/>
    </row>
    <row r="72" spans="1:11" ht="12.75" customHeight="1">
      <c r="A72" s="34"/>
      <c r="B72" s="35"/>
      <c r="C72" s="36"/>
      <c r="D72" s="34"/>
      <c r="E72" s="34"/>
      <c r="F72" s="37"/>
      <c r="G72" s="37"/>
      <c r="H72" s="38"/>
      <c r="I72" s="38"/>
      <c r="J72" s="38"/>
      <c r="K72" s="55"/>
    </row>
    <row r="73" spans="1:11" ht="27" customHeight="1">
      <c r="A73" s="48"/>
      <c r="B73" s="49" t="s">
        <v>93</v>
      </c>
      <c r="C73" s="49"/>
      <c r="D73" s="50"/>
      <c r="E73" s="34"/>
      <c r="F73" s="37"/>
      <c r="G73" s="37"/>
      <c r="H73" s="38"/>
      <c r="I73" s="38"/>
      <c r="J73" s="38"/>
      <c r="K73" s="55"/>
    </row>
    <row r="74" spans="1:11" ht="12.75" customHeight="1">
      <c r="A74" s="34"/>
      <c r="B74" s="35"/>
      <c r="C74" s="36"/>
      <c r="D74" s="34"/>
      <c r="E74" s="34"/>
      <c r="F74" s="37"/>
      <c r="G74" s="37"/>
      <c r="H74" s="38"/>
      <c r="I74" s="38"/>
      <c r="J74" s="38"/>
      <c r="K74" s="55"/>
    </row>
    <row r="75" spans="1:10" ht="12.75" customHeight="1">
      <c r="A75" s="64" t="s">
        <v>94</v>
      </c>
      <c r="B75" s="64"/>
      <c r="C75" s="64"/>
      <c r="D75" s="64"/>
      <c r="E75" s="27"/>
      <c r="F75" s="5"/>
      <c r="G75" s="16" t="s">
        <v>95</v>
      </c>
      <c r="H75" s="8"/>
      <c r="I75" s="8"/>
      <c r="J75" s="25"/>
    </row>
    <row r="76" spans="1:11" ht="12.75" customHeight="1">
      <c r="A76" s="58" t="s">
        <v>3</v>
      </c>
      <c r="B76" s="59" t="s">
        <v>4</v>
      </c>
      <c r="C76" s="17"/>
      <c r="D76" s="58" t="s">
        <v>5</v>
      </c>
      <c r="E76" s="58"/>
      <c r="F76" s="60" t="s">
        <v>6</v>
      </c>
      <c r="G76" s="60" t="s">
        <v>7</v>
      </c>
      <c r="H76" s="61"/>
      <c r="I76" s="61"/>
      <c r="J76" s="61" t="s">
        <v>8</v>
      </c>
      <c r="K76" s="63" t="s">
        <v>9</v>
      </c>
    </row>
    <row r="77" spans="1:11" ht="12.75" customHeight="1">
      <c r="A77" s="58"/>
      <c r="B77" s="59"/>
      <c r="C77" s="18"/>
      <c r="D77" s="58"/>
      <c r="E77" s="58"/>
      <c r="F77" s="60"/>
      <c r="G77" s="60"/>
      <c r="H77" s="61"/>
      <c r="I77" s="61"/>
      <c r="J77" s="61"/>
      <c r="K77" s="63"/>
    </row>
    <row r="78" spans="1:11" ht="12.75" customHeight="1">
      <c r="A78" s="34">
        <v>1</v>
      </c>
      <c r="B78" s="20">
        <v>8</v>
      </c>
      <c r="C78" s="21"/>
      <c r="D78" s="22" t="s">
        <v>96</v>
      </c>
      <c r="E78" s="22" t="s">
        <v>97</v>
      </c>
      <c r="F78" s="6">
        <v>1996</v>
      </c>
      <c r="G78" s="6" t="s">
        <v>78</v>
      </c>
      <c r="H78" s="11">
        <v>0.02847222222222222</v>
      </c>
      <c r="I78" s="8">
        <v>0.03496527777777778</v>
      </c>
      <c r="J78" s="23" t="s">
        <v>98</v>
      </c>
      <c r="K78" s="53">
        <f>5/(J78*24)</f>
        <v>32.0855614973262</v>
      </c>
    </row>
    <row r="79" spans="1:11" ht="12.75" customHeight="1">
      <c r="A79" s="34">
        <v>2</v>
      </c>
      <c r="B79" s="20">
        <v>2</v>
      </c>
      <c r="C79" s="21"/>
      <c r="D79" s="22" t="s">
        <v>99</v>
      </c>
      <c r="E79" s="22" t="s">
        <v>64</v>
      </c>
      <c r="F79" s="6">
        <v>1997</v>
      </c>
      <c r="G79" s="6" t="s">
        <v>78</v>
      </c>
      <c r="H79" s="11">
        <v>0.05486111111111111</v>
      </c>
      <c r="I79" s="8">
        <v>0.06153935185185185</v>
      </c>
      <c r="J79" s="25">
        <f>SUM(I79-H79)</f>
        <v>0.0066782407407407415</v>
      </c>
      <c r="K79" s="53">
        <f>5/(J79*24)</f>
        <v>31.195840554592717</v>
      </c>
    </row>
    <row r="80" spans="1:11" ht="12.75" customHeight="1">
      <c r="A80" s="34">
        <v>3</v>
      </c>
      <c r="B80" s="29">
        <v>110</v>
      </c>
      <c r="C80" s="30"/>
      <c r="D80" s="27" t="s">
        <v>100</v>
      </c>
      <c r="E80" s="27" t="s">
        <v>101</v>
      </c>
      <c r="F80" s="15">
        <v>1997</v>
      </c>
      <c r="G80" s="5" t="s">
        <v>102</v>
      </c>
      <c r="H80" s="8">
        <v>0.029861111111111113</v>
      </c>
      <c r="I80" s="8">
        <v>0.03730324074074074</v>
      </c>
      <c r="J80" s="25">
        <f>SUM(I80-H80)</f>
        <v>0.007442129629629628</v>
      </c>
      <c r="K80" s="53">
        <f>5/(J80*24)</f>
        <v>27.99377916018663</v>
      </c>
    </row>
    <row r="81" spans="1:11" ht="12.75" customHeight="1">
      <c r="A81" s="34">
        <v>4</v>
      </c>
      <c r="B81" s="32">
        <v>21</v>
      </c>
      <c r="C81" s="31"/>
      <c r="D81" s="27" t="s">
        <v>103</v>
      </c>
      <c r="E81" s="27" t="s">
        <v>48</v>
      </c>
      <c r="F81" s="5">
        <v>1997</v>
      </c>
      <c r="G81" s="5" t="s">
        <v>104</v>
      </c>
      <c r="H81" s="8">
        <v>0.05069444444444445</v>
      </c>
      <c r="I81" s="8">
        <v>0.05844907407407407</v>
      </c>
      <c r="J81" s="25">
        <f>SUM(I81-H81)</f>
        <v>0.007754629629629618</v>
      </c>
      <c r="K81" s="53">
        <f>5/(J81*24)</f>
        <v>26.865671641791085</v>
      </c>
    </row>
    <row r="82" spans="1:11" ht="12.75" customHeight="1">
      <c r="A82" s="34">
        <v>5</v>
      </c>
      <c r="B82" s="29">
        <v>55</v>
      </c>
      <c r="C82" s="30"/>
      <c r="D82" s="27" t="s">
        <v>105</v>
      </c>
      <c r="E82" s="27" t="s">
        <v>106</v>
      </c>
      <c r="F82" s="5">
        <v>1997</v>
      </c>
      <c r="G82" s="5" t="s">
        <v>29</v>
      </c>
      <c r="H82" s="8">
        <v>0.020833333333333332</v>
      </c>
      <c r="I82" s="8">
        <v>0.02971064814814815</v>
      </c>
      <c r="J82" s="25">
        <f>SUM(I82-H82)</f>
        <v>0.008877314814814817</v>
      </c>
      <c r="K82" s="53">
        <f>5/(J82*24)</f>
        <v>23.468057366362444</v>
      </c>
    </row>
    <row r="83" spans="1:11" ht="12.75" customHeight="1">
      <c r="A83" s="34"/>
      <c r="B83" s="29"/>
      <c r="C83" s="30"/>
      <c r="D83" s="27"/>
      <c r="E83" s="27"/>
      <c r="F83" s="5"/>
      <c r="G83" s="5"/>
      <c r="H83" s="8"/>
      <c r="I83" s="8"/>
      <c r="J83" s="25"/>
      <c r="K83" s="55"/>
    </row>
    <row r="84" spans="1:10" ht="12.75" customHeight="1">
      <c r="A84" s="64" t="s">
        <v>107</v>
      </c>
      <c r="B84" s="64"/>
      <c r="C84" s="64"/>
      <c r="D84" s="64"/>
      <c r="E84" s="27"/>
      <c r="F84" s="5"/>
      <c r="G84" s="16" t="s">
        <v>95</v>
      </c>
      <c r="H84" s="8"/>
      <c r="I84" s="8"/>
      <c r="J84" s="25"/>
    </row>
    <row r="85" spans="1:11" ht="12.75" customHeight="1">
      <c r="A85" s="58" t="s">
        <v>3</v>
      </c>
      <c r="B85" s="59" t="s">
        <v>4</v>
      </c>
      <c r="C85" s="17"/>
      <c r="D85" s="58" t="s">
        <v>5</v>
      </c>
      <c r="E85" s="58"/>
      <c r="F85" s="60" t="s">
        <v>6</v>
      </c>
      <c r="G85" s="60" t="s">
        <v>7</v>
      </c>
      <c r="H85" s="61"/>
      <c r="I85" s="61"/>
      <c r="J85" s="61" t="s">
        <v>8</v>
      </c>
      <c r="K85" s="63" t="s">
        <v>9</v>
      </c>
    </row>
    <row r="86" spans="1:11" ht="12.75" customHeight="1">
      <c r="A86" s="58"/>
      <c r="B86" s="59"/>
      <c r="C86" s="18"/>
      <c r="D86" s="58"/>
      <c r="E86" s="58"/>
      <c r="F86" s="60"/>
      <c r="G86" s="60"/>
      <c r="H86" s="61"/>
      <c r="I86" s="61"/>
      <c r="J86" s="61"/>
      <c r="K86" s="63"/>
    </row>
    <row r="87" spans="1:11" ht="12.75" customHeight="1">
      <c r="A87" s="34">
        <v>1</v>
      </c>
      <c r="B87" s="20">
        <v>32</v>
      </c>
      <c r="C87" s="21"/>
      <c r="D87" s="22" t="s">
        <v>108</v>
      </c>
      <c r="E87" s="22" t="s">
        <v>101</v>
      </c>
      <c r="F87" s="6">
        <v>1999</v>
      </c>
      <c r="G87" s="6" t="s">
        <v>78</v>
      </c>
      <c r="H87" s="11">
        <v>0.029166666666666664</v>
      </c>
      <c r="I87" s="8">
        <v>0.03521990740740741</v>
      </c>
      <c r="J87" s="25">
        <f>SUM(I87-H87)</f>
        <v>0.0060532407407407444</v>
      </c>
      <c r="K87" s="53">
        <f>5/(J87*24)</f>
        <v>34.41682600382407</v>
      </c>
    </row>
    <row r="88" spans="1:11" ht="12.75" customHeight="1">
      <c r="A88" s="34">
        <v>2</v>
      </c>
      <c r="B88" s="20">
        <v>26</v>
      </c>
      <c r="C88" s="21"/>
      <c r="D88" s="22" t="s">
        <v>109</v>
      </c>
      <c r="E88" s="22" t="s">
        <v>45</v>
      </c>
      <c r="F88" s="6">
        <v>1998</v>
      </c>
      <c r="G88" s="6" t="s">
        <v>78</v>
      </c>
      <c r="H88" s="11">
        <v>0.025694444444444447</v>
      </c>
      <c r="I88" s="8">
        <v>0.03349537037037037</v>
      </c>
      <c r="J88" s="25">
        <f>SUM(I88-H88)</f>
        <v>0.007800925925925923</v>
      </c>
      <c r="K88" s="53">
        <f>5/(J88*24)</f>
        <v>26.706231454005945</v>
      </c>
    </row>
    <row r="89" spans="1:11" ht="12.75" customHeight="1">
      <c r="A89" s="34"/>
      <c r="B89" s="29"/>
      <c r="C89" s="30"/>
      <c r="D89" s="27"/>
      <c r="E89" s="27"/>
      <c r="F89" s="5"/>
      <c r="G89" s="5"/>
      <c r="H89" s="8"/>
      <c r="I89" s="8"/>
      <c r="J89" s="25"/>
      <c r="K89" s="55"/>
    </row>
    <row r="90" spans="1:10" ht="12.75" customHeight="1">
      <c r="A90" s="64" t="s">
        <v>110</v>
      </c>
      <c r="B90" s="64"/>
      <c r="C90" s="64"/>
      <c r="D90" s="64"/>
      <c r="E90" s="27"/>
      <c r="F90" s="5"/>
      <c r="G90" s="16" t="s">
        <v>95</v>
      </c>
      <c r="H90" s="8"/>
      <c r="I90" s="8"/>
      <c r="J90" s="25"/>
    </row>
    <row r="91" spans="1:11" ht="12.75" customHeight="1">
      <c r="A91" s="58" t="s">
        <v>3</v>
      </c>
      <c r="B91" s="59" t="s">
        <v>4</v>
      </c>
      <c r="C91" s="17"/>
      <c r="D91" s="58" t="s">
        <v>5</v>
      </c>
      <c r="E91" s="58"/>
      <c r="F91" s="60" t="s">
        <v>6</v>
      </c>
      <c r="G91" s="60" t="s">
        <v>7</v>
      </c>
      <c r="H91" s="61"/>
      <c r="I91" s="61"/>
      <c r="J91" s="61" t="s">
        <v>8</v>
      </c>
      <c r="K91" s="63" t="s">
        <v>9</v>
      </c>
    </row>
    <row r="92" spans="1:11" ht="12.75" customHeight="1">
      <c r="A92" s="58"/>
      <c r="B92" s="59"/>
      <c r="C92" s="18"/>
      <c r="D92" s="58"/>
      <c r="E92" s="58"/>
      <c r="F92" s="60"/>
      <c r="G92" s="60"/>
      <c r="H92" s="61"/>
      <c r="I92" s="61"/>
      <c r="J92" s="61"/>
      <c r="K92" s="63"/>
    </row>
    <row r="93" spans="1:11" ht="12.75" customHeight="1">
      <c r="A93" s="34">
        <v>1</v>
      </c>
      <c r="B93" s="20">
        <v>3</v>
      </c>
      <c r="C93" s="21"/>
      <c r="D93" s="22" t="s">
        <v>111</v>
      </c>
      <c r="E93" s="22" t="s">
        <v>112</v>
      </c>
      <c r="F93" s="6">
        <v>1998</v>
      </c>
      <c r="G93" s="6" t="s">
        <v>78</v>
      </c>
      <c r="H93" s="11">
        <v>0.042361111111111106</v>
      </c>
      <c r="I93" s="8">
        <v>0.04920138888888889</v>
      </c>
      <c r="J93" s="25">
        <f>SUM(I93-H93)</f>
        <v>0.006840277777777785</v>
      </c>
      <c r="K93" s="53">
        <f>5/(J93*24)</f>
        <v>30.456852791878138</v>
      </c>
    </row>
    <row r="94" spans="1:11" ht="12.75" customHeight="1">
      <c r="A94" s="34">
        <v>2</v>
      </c>
      <c r="B94" s="29">
        <v>79</v>
      </c>
      <c r="C94" s="30"/>
      <c r="D94" s="30" t="s">
        <v>113</v>
      </c>
      <c r="E94" s="22" t="s">
        <v>114</v>
      </c>
      <c r="F94" s="15">
        <v>1998</v>
      </c>
      <c r="G94" s="6" t="s">
        <v>29</v>
      </c>
      <c r="H94" s="8">
        <v>0.003472222222222222</v>
      </c>
      <c r="I94" s="8">
        <v>0.012002314814814815</v>
      </c>
      <c r="J94" s="25">
        <f>SUM(I94-H94)</f>
        <v>0.008530092592592593</v>
      </c>
      <c r="K94" s="53">
        <f>5/(J94*24)</f>
        <v>24.423337856173678</v>
      </c>
    </row>
    <row r="95" spans="1:11" ht="12.75" customHeight="1">
      <c r="A95" s="34"/>
      <c r="B95" s="29"/>
      <c r="C95" s="30"/>
      <c r="D95" s="27"/>
      <c r="E95" s="27"/>
      <c r="F95" s="5"/>
      <c r="G95" s="5"/>
      <c r="H95" s="8"/>
      <c r="I95" s="8"/>
      <c r="J95" s="25"/>
      <c r="K95" s="55"/>
    </row>
    <row r="96" spans="1:10" ht="12.75" customHeight="1">
      <c r="A96" s="64" t="s">
        <v>115</v>
      </c>
      <c r="B96" s="64"/>
      <c r="C96" s="64"/>
      <c r="D96" s="64"/>
      <c r="E96" s="27"/>
      <c r="F96" s="5"/>
      <c r="G96" s="16" t="s">
        <v>95</v>
      </c>
      <c r="H96" s="8"/>
      <c r="I96" s="8"/>
      <c r="J96" s="25"/>
    </row>
    <row r="97" spans="1:11" ht="12.75" customHeight="1">
      <c r="A97" s="58" t="s">
        <v>3</v>
      </c>
      <c r="B97" s="59" t="s">
        <v>4</v>
      </c>
      <c r="C97" s="17"/>
      <c r="D97" s="58" t="s">
        <v>5</v>
      </c>
      <c r="E97" s="58"/>
      <c r="F97" s="60" t="s">
        <v>6</v>
      </c>
      <c r="G97" s="60" t="s">
        <v>7</v>
      </c>
      <c r="H97" s="61"/>
      <c r="I97" s="61"/>
      <c r="J97" s="61" t="s">
        <v>8</v>
      </c>
      <c r="K97" s="63" t="s">
        <v>9</v>
      </c>
    </row>
    <row r="98" spans="1:11" ht="12.75" customHeight="1">
      <c r="A98" s="58"/>
      <c r="B98" s="59"/>
      <c r="C98" s="18"/>
      <c r="D98" s="58"/>
      <c r="E98" s="58"/>
      <c r="F98" s="60"/>
      <c r="G98" s="60"/>
      <c r="H98" s="61"/>
      <c r="I98" s="61"/>
      <c r="J98" s="61"/>
      <c r="K98" s="63"/>
    </row>
    <row r="99" spans="1:11" ht="12.75" customHeight="1">
      <c r="A99" s="34">
        <v>1</v>
      </c>
      <c r="B99" s="31">
        <v>62</v>
      </c>
      <c r="C99" s="31"/>
      <c r="D99" s="22" t="s">
        <v>116</v>
      </c>
      <c r="E99" s="22" t="s">
        <v>117</v>
      </c>
      <c r="F99" s="6">
        <v>1964</v>
      </c>
      <c r="G99" s="6" t="s">
        <v>49</v>
      </c>
      <c r="H99" s="8">
        <v>0.02013888888888889</v>
      </c>
      <c r="I99" s="8">
        <v>0.027592592592592596</v>
      </c>
      <c r="J99" s="25">
        <f>SUM(I99-H99)</f>
        <v>0.0074537037037037054</v>
      </c>
      <c r="K99" s="53">
        <f>5/(J99*24)</f>
        <v>27.950310559006205</v>
      </c>
    </row>
    <row r="100" spans="1:11" ht="12.75" customHeight="1">
      <c r="A100" s="34">
        <v>2</v>
      </c>
      <c r="B100" s="32">
        <v>52</v>
      </c>
      <c r="C100" s="31"/>
      <c r="D100" s="27" t="s">
        <v>118</v>
      </c>
      <c r="E100" s="27" t="s">
        <v>22</v>
      </c>
      <c r="F100" s="5">
        <v>1964</v>
      </c>
      <c r="G100" s="5" t="s">
        <v>87</v>
      </c>
      <c r="H100" s="8">
        <v>0.005555555555555556</v>
      </c>
      <c r="I100" s="8">
        <v>0.013310185185185187</v>
      </c>
      <c r="J100" s="25">
        <f>SUM(I100-H100)</f>
        <v>0.007754629629629631</v>
      </c>
      <c r="K100" s="53">
        <f>5/(J100*24)</f>
        <v>26.86567164179104</v>
      </c>
    </row>
    <row r="101" spans="1:11" ht="12.75" customHeight="1">
      <c r="A101" s="34">
        <v>3</v>
      </c>
      <c r="B101" s="32">
        <v>23</v>
      </c>
      <c r="C101" s="31"/>
      <c r="D101" s="27" t="s">
        <v>119</v>
      </c>
      <c r="E101" s="27" t="s">
        <v>120</v>
      </c>
      <c r="F101" s="5">
        <v>1969</v>
      </c>
      <c r="G101" s="5" t="s">
        <v>49</v>
      </c>
      <c r="H101" s="8">
        <v>0.04791666666666666</v>
      </c>
      <c r="I101" s="8">
        <v>0.05585648148148148</v>
      </c>
      <c r="J101" s="25">
        <f>SUM(I101-H101)</f>
        <v>0.007939814814814816</v>
      </c>
      <c r="K101" s="53">
        <f>5/(J101*24)</f>
        <v>26.23906705539358</v>
      </c>
    </row>
    <row r="102" spans="1:11" ht="12.75" customHeight="1">
      <c r="A102" s="34">
        <v>4</v>
      </c>
      <c r="B102" s="29">
        <v>88</v>
      </c>
      <c r="C102" s="30"/>
      <c r="D102" s="30" t="s">
        <v>121</v>
      </c>
      <c r="E102" s="22" t="s">
        <v>122</v>
      </c>
      <c r="F102" s="15">
        <v>1970</v>
      </c>
      <c r="G102" s="6" t="s">
        <v>29</v>
      </c>
      <c r="H102" s="8">
        <v>0.022222222222222223</v>
      </c>
      <c r="I102" s="8">
        <v>0.030428240740740742</v>
      </c>
      <c r="J102" s="25">
        <f>SUM(I102-H102)</f>
        <v>0.008206018518518519</v>
      </c>
      <c r="K102" s="53">
        <f>5/(J102*24)</f>
        <v>25.38787023977433</v>
      </c>
    </row>
    <row r="103" spans="1:11" ht="12.75" customHeight="1">
      <c r="A103" s="34"/>
      <c r="B103" s="35"/>
      <c r="C103" s="36"/>
      <c r="D103" s="34"/>
      <c r="E103" s="34"/>
      <c r="F103" s="37"/>
      <c r="G103" s="37"/>
      <c r="H103" s="38"/>
      <c r="I103" s="38"/>
      <c r="J103" s="38"/>
      <c r="K103" s="55"/>
    </row>
    <row r="104" spans="1:10" ht="12.75" customHeight="1">
      <c r="A104" s="64" t="s">
        <v>123</v>
      </c>
      <c r="B104" s="64"/>
      <c r="C104" s="64"/>
      <c r="D104" s="64"/>
      <c r="E104" s="27"/>
      <c r="F104" s="5"/>
      <c r="G104" s="16" t="s">
        <v>95</v>
      </c>
      <c r="H104" s="8"/>
      <c r="I104" s="8"/>
      <c r="J104" s="25"/>
    </row>
    <row r="105" spans="1:11" ht="12.75" customHeight="1">
      <c r="A105" s="58" t="s">
        <v>3</v>
      </c>
      <c r="B105" s="59" t="s">
        <v>4</v>
      </c>
      <c r="C105" s="17"/>
      <c r="D105" s="58" t="s">
        <v>5</v>
      </c>
      <c r="E105" s="58"/>
      <c r="F105" s="60" t="s">
        <v>6</v>
      </c>
      <c r="G105" s="60" t="s">
        <v>7</v>
      </c>
      <c r="H105" s="61"/>
      <c r="I105" s="61"/>
      <c r="J105" s="61" t="s">
        <v>8</v>
      </c>
      <c r="K105" s="63" t="s">
        <v>9</v>
      </c>
    </row>
    <row r="106" spans="1:11" ht="12.75" customHeight="1">
      <c r="A106" s="58"/>
      <c r="B106" s="59"/>
      <c r="C106" s="18"/>
      <c r="D106" s="58"/>
      <c r="E106" s="58"/>
      <c r="F106" s="60"/>
      <c r="G106" s="60"/>
      <c r="H106" s="61"/>
      <c r="I106" s="61"/>
      <c r="J106" s="61"/>
      <c r="K106" s="63"/>
    </row>
    <row r="107" spans="1:11" ht="12.75" customHeight="1">
      <c r="A107" s="34">
        <v>1</v>
      </c>
      <c r="B107" s="20">
        <v>81</v>
      </c>
      <c r="C107" s="21"/>
      <c r="D107" s="27" t="s">
        <v>16</v>
      </c>
      <c r="E107" s="27" t="s">
        <v>124</v>
      </c>
      <c r="F107" s="5">
        <v>1959</v>
      </c>
      <c r="G107" s="5" t="s">
        <v>125</v>
      </c>
      <c r="H107" s="28">
        <v>0.009027777777777779</v>
      </c>
      <c r="I107" s="8">
        <v>0.014594907407407405</v>
      </c>
      <c r="J107" s="25">
        <f>SUM(I107-H107)</f>
        <v>0.005567129629629627</v>
      </c>
      <c r="K107" s="53">
        <f>5/(J107*24)</f>
        <v>37.42203742203744</v>
      </c>
    </row>
    <row r="108" spans="1:11" ht="12.75" customHeight="1">
      <c r="A108" s="34">
        <v>2</v>
      </c>
      <c r="B108" s="29">
        <v>12</v>
      </c>
      <c r="C108" s="30"/>
      <c r="D108" s="27" t="s">
        <v>16</v>
      </c>
      <c r="E108" s="27" t="s">
        <v>126</v>
      </c>
      <c r="F108" s="5">
        <v>1951</v>
      </c>
      <c r="G108" s="5" t="s">
        <v>67</v>
      </c>
      <c r="H108" s="8">
        <v>0.04513888888888889</v>
      </c>
      <c r="I108" s="8">
        <v>0.051180555555555556</v>
      </c>
      <c r="J108" s="25">
        <f>SUM(I108-H108)</f>
        <v>0.006041666666666667</v>
      </c>
      <c r="K108" s="53">
        <f>5/(J108*24)</f>
        <v>34.48275862068965</v>
      </c>
    </row>
    <row r="109" spans="1:11" ht="12.75" customHeight="1">
      <c r="A109" s="34">
        <v>3</v>
      </c>
      <c r="B109" s="20">
        <v>84</v>
      </c>
      <c r="C109" s="21"/>
      <c r="D109" s="27" t="s">
        <v>127</v>
      </c>
      <c r="E109" s="27" t="s">
        <v>128</v>
      </c>
      <c r="F109" s="5">
        <v>1958</v>
      </c>
      <c r="G109" s="5" t="s">
        <v>129</v>
      </c>
      <c r="H109" s="28">
        <v>0.027083333333333334</v>
      </c>
      <c r="I109" s="8">
        <v>0.03326388888888889</v>
      </c>
      <c r="J109" s="25">
        <f>SUM(I109-H109)</f>
        <v>0.006180555555555557</v>
      </c>
      <c r="K109" s="53">
        <f>5/(J109*24)</f>
        <v>33.707865168539314</v>
      </c>
    </row>
    <row r="110" spans="1:11" ht="12.75" customHeight="1">
      <c r="A110" s="34"/>
      <c r="B110" s="20"/>
      <c r="C110" s="21"/>
      <c r="D110" s="27"/>
      <c r="E110" s="27"/>
      <c r="F110" s="5"/>
      <c r="G110" s="5"/>
      <c r="H110" s="28"/>
      <c r="I110" s="8"/>
      <c r="J110" s="25"/>
      <c r="K110" s="55"/>
    </row>
    <row r="111" spans="1:10" ht="12.75" customHeight="1">
      <c r="A111" s="64" t="s">
        <v>130</v>
      </c>
      <c r="B111" s="64"/>
      <c r="C111" s="64"/>
      <c r="D111" s="64"/>
      <c r="E111" s="27"/>
      <c r="F111" s="5"/>
      <c r="G111" s="16" t="s">
        <v>95</v>
      </c>
      <c r="H111" s="8"/>
      <c r="I111" s="8"/>
      <c r="J111" s="25"/>
    </row>
    <row r="112" spans="1:11" ht="12.75" customHeight="1">
      <c r="A112" s="58" t="s">
        <v>3</v>
      </c>
      <c r="B112" s="59" t="s">
        <v>4</v>
      </c>
      <c r="C112" s="17"/>
      <c r="D112" s="58" t="s">
        <v>5</v>
      </c>
      <c r="E112" s="58"/>
      <c r="F112" s="60" t="s">
        <v>6</v>
      </c>
      <c r="G112" s="60" t="s">
        <v>7</v>
      </c>
      <c r="H112" s="61"/>
      <c r="I112" s="61"/>
      <c r="J112" s="61" t="s">
        <v>8</v>
      </c>
      <c r="K112" s="63" t="s">
        <v>9</v>
      </c>
    </row>
    <row r="113" spans="1:11" ht="12.75" customHeight="1">
      <c r="A113" s="58"/>
      <c r="B113" s="59"/>
      <c r="C113" s="18"/>
      <c r="D113" s="58"/>
      <c r="E113" s="58"/>
      <c r="F113" s="60"/>
      <c r="G113" s="60"/>
      <c r="H113" s="61"/>
      <c r="I113" s="61"/>
      <c r="J113" s="61"/>
      <c r="K113" s="63"/>
    </row>
    <row r="114" spans="1:11" ht="12.75" customHeight="1">
      <c r="A114" s="34">
        <v>1</v>
      </c>
      <c r="B114" s="29">
        <v>56</v>
      </c>
      <c r="C114" s="30"/>
      <c r="D114" s="27" t="s">
        <v>131</v>
      </c>
      <c r="E114" s="27" t="s">
        <v>69</v>
      </c>
      <c r="F114" s="5">
        <v>1951</v>
      </c>
      <c r="G114" s="5" t="s">
        <v>29</v>
      </c>
      <c r="H114" s="8">
        <v>0.051388888888888894</v>
      </c>
      <c r="I114" s="8">
        <v>0.05914351851851852</v>
      </c>
      <c r="J114" s="25">
        <f>SUM(I114-H114)</f>
        <v>0.007754629629629625</v>
      </c>
      <c r="K114" s="53">
        <f>5/(J114*24)</f>
        <v>26.86567164179106</v>
      </c>
    </row>
    <row r="115" spans="1:11" ht="12.75" customHeight="1">
      <c r="A115" s="34"/>
      <c r="B115" s="20"/>
      <c r="C115" s="21"/>
      <c r="D115" s="27"/>
      <c r="E115" s="27"/>
      <c r="F115" s="5"/>
      <c r="G115" s="5"/>
      <c r="H115" s="28"/>
      <c r="I115" s="8"/>
      <c r="J115" s="25"/>
      <c r="K115" s="55"/>
    </row>
    <row r="116" spans="1:10" ht="12.75" customHeight="1">
      <c r="A116" s="64" t="s">
        <v>132</v>
      </c>
      <c r="B116" s="64"/>
      <c r="C116" s="64"/>
      <c r="D116" s="64"/>
      <c r="E116" s="27"/>
      <c r="F116" s="5"/>
      <c r="G116" s="16" t="s">
        <v>95</v>
      </c>
      <c r="H116" s="8"/>
      <c r="I116" s="8"/>
      <c r="J116" s="25"/>
    </row>
    <row r="117" spans="1:11" ht="12.75" customHeight="1">
      <c r="A117" s="58" t="s">
        <v>3</v>
      </c>
      <c r="B117" s="59" t="s">
        <v>4</v>
      </c>
      <c r="C117" s="17"/>
      <c r="D117" s="58" t="s">
        <v>5</v>
      </c>
      <c r="E117" s="58"/>
      <c r="F117" s="60" t="s">
        <v>6</v>
      </c>
      <c r="G117" s="60" t="s">
        <v>7</v>
      </c>
      <c r="H117" s="61"/>
      <c r="I117" s="61"/>
      <c r="J117" s="61" t="s">
        <v>8</v>
      </c>
      <c r="K117" s="63" t="s">
        <v>9</v>
      </c>
    </row>
    <row r="118" spans="1:11" ht="12.75" customHeight="1">
      <c r="A118" s="58"/>
      <c r="B118" s="59"/>
      <c r="C118" s="18"/>
      <c r="D118" s="58"/>
      <c r="E118" s="58"/>
      <c r="F118" s="60"/>
      <c r="G118" s="60"/>
      <c r="H118" s="61"/>
      <c r="I118" s="61"/>
      <c r="J118" s="61"/>
      <c r="K118" s="63"/>
    </row>
    <row r="119" spans="1:11" ht="12.75" customHeight="1">
      <c r="A119" s="34">
        <v>1</v>
      </c>
      <c r="B119" s="31">
        <v>11</v>
      </c>
      <c r="C119" s="31"/>
      <c r="D119" s="22" t="s">
        <v>133</v>
      </c>
      <c r="E119" s="22" t="s">
        <v>134</v>
      </c>
      <c r="F119" s="6">
        <v>1949</v>
      </c>
      <c r="G119" s="6" t="s">
        <v>135</v>
      </c>
      <c r="H119" s="8">
        <v>0.044444444444444446</v>
      </c>
      <c r="I119" s="8">
        <v>0.050659722222222224</v>
      </c>
      <c r="J119" s="25">
        <f>SUM(I119-H119)</f>
        <v>0.006215277777777778</v>
      </c>
      <c r="K119" s="53">
        <f>5/(J119*24)</f>
        <v>33.5195530726257</v>
      </c>
    </row>
    <row r="120" spans="1:11" ht="12.75" customHeight="1">
      <c r="A120" s="34">
        <v>2</v>
      </c>
      <c r="B120" s="29">
        <v>28</v>
      </c>
      <c r="C120" s="30"/>
      <c r="D120" s="27" t="s">
        <v>136</v>
      </c>
      <c r="E120" s="27" t="s">
        <v>137</v>
      </c>
      <c r="F120" s="5">
        <v>1945</v>
      </c>
      <c r="G120" s="5" t="s">
        <v>138</v>
      </c>
      <c r="H120" s="8">
        <v>0.02291666666666667</v>
      </c>
      <c r="I120" s="8">
        <v>0.029652777777777778</v>
      </c>
      <c r="J120" s="25">
        <f>SUM(I120-H120)</f>
        <v>0.006736111111111109</v>
      </c>
      <c r="K120" s="53">
        <f>5/(J120*24)</f>
        <v>30.9278350515464</v>
      </c>
    </row>
    <row r="121" spans="1:11" ht="12.75" customHeight="1">
      <c r="A121" s="34">
        <v>3</v>
      </c>
      <c r="B121" s="29">
        <v>76</v>
      </c>
      <c r="C121" s="30"/>
      <c r="D121" s="30" t="s">
        <v>139</v>
      </c>
      <c r="E121" s="22" t="s">
        <v>140</v>
      </c>
      <c r="F121" s="15">
        <v>1941</v>
      </c>
      <c r="G121" s="6" t="s">
        <v>54</v>
      </c>
      <c r="H121" s="8">
        <v>0.014583333333333332</v>
      </c>
      <c r="I121" s="8">
        <v>0.021851851851851848</v>
      </c>
      <c r="J121" s="25">
        <f>SUM(I121-H121)</f>
        <v>0.007268518518518516</v>
      </c>
      <c r="K121" s="53">
        <f>5/(J121*24)</f>
        <v>28.662420382165614</v>
      </c>
    </row>
    <row r="122" spans="1:11" ht="12.75" customHeight="1">
      <c r="A122" s="34"/>
      <c r="B122" s="20"/>
      <c r="C122" s="21"/>
      <c r="D122" s="27"/>
      <c r="E122" s="27"/>
      <c r="F122" s="5"/>
      <c r="G122" s="5"/>
      <c r="H122" s="28"/>
      <c r="I122" s="8"/>
      <c r="J122" s="25"/>
      <c r="K122" s="55"/>
    </row>
    <row r="123" spans="1:11" ht="12.75" customHeight="1">
      <c r="A123" s="34"/>
      <c r="B123" s="20"/>
      <c r="C123" s="21"/>
      <c r="D123" s="27"/>
      <c r="E123" s="27"/>
      <c r="F123" s="5"/>
      <c r="G123" s="5"/>
      <c r="H123" s="28"/>
      <c r="I123" s="8"/>
      <c r="J123" s="25"/>
      <c r="K123" s="55"/>
    </row>
    <row r="124" spans="1:11" ht="24.75" customHeight="1">
      <c r="A124" s="34"/>
      <c r="B124" s="49" t="s">
        <v>141</v>
      </c>
      <c r="C124" s="49"/>
      <c r="D124" s="50"/>
      <c r="E124" s="27"/>
      <c r="F124" s="5"/>
      <c r="G124" s="5"/>
      <c r="H124" s="28"/>
      <c r="I124" s="8"/>
      <c r="J124" s="25"/>
      <c r="K124" s="55"/>
    </row>
    <row r="125" spans="1:11" ht="14.25" customHeight="1">
      <c r="A125" s="34"/>
      <c r="B125" s="49"/>
      <c r="C125" s="49"/>
      <c r="D125" s="50"/>
      <c r="E125" s="27"/>
      <c r="F125" s="5"/>
      <c r="G125" s="5"/>
      <c r="H125" s="28"/>
      <c r="I125" s="8"/>
      <c r="J125" s="25"/>
      <c r="K125" s="55"/>
    </row>
    <row r="126" spans="1:10" ht="12.75" customHeight="1">
      <c r="A126" s="64" t="s">
        <v>142</v>
      </c>
      <c r="B126" s="64"/>
      <c r="C126" s="64"/>
      <c r="D126" s="64"/>
      <c r="E126" s="27"/>
      <c r="F126" s="5"/>
      <c r="G126" s="16" t="s">
        <v>143</v>
      </c>
      <c r="H126" s="8"/>
      <c r="I126" s="8"/>
      <c r="J126" s="25"/>
    </row>
    <row r="127" spans="1:11" ht="12.75" customHeight="1">
      <c r="A127" s="58" t="s">
        <v>3</v>
      </c>
      <c r="B127" s="59" t="s">
        <v>4</v>
      </c>
      <c r="C127" s="17"/>
      <c r="D127" s="58" t="s">
        <v>5</v>
      </c>
      <c r="E127" s="58"/>
      <c r="F127" s="60" t="s">
        <v>6</v>
      </c>
      <c r="G127" s="60" t="s">
        <v>7</v>
      </c>
      <c r="H127" s="61"/>
      <c r="I127" s="61"/>
      <c r="J127" s="61" t="s">
        <v>8</v>
      </c>
      <c r="K127" s="63" t="s">
        <v>9</v>
      </c>
    </row>
    <row r="128" spans="1:11" ht="12.75" customHeight="1">
      <c r="A128" s="58"/>
      <c r="B128" s="59"/>
      <c r="C128" s="18"/>
      <c r="D128" s="58"/>
      <c r="E128" s="58"/>
      <c r="F128" s="60"/>
      <c r="G128" s="60"/>
      <c r="H128" s="61"/>
      <c r="I128" s="61"/>
      <c r="J128" s="61"/>
      <c r="K128" s="63"/>
    </row>
    <row r="129" spans="1:11" ht="12.75" customHeight="1">
      <c r="A129" s="26">
        <v>1</v>
      </c>
      <c r="B129" s="20">
        <v>132</v>
      </c>
      <c r="C129" s="21"/>
      <c r="D129" s="22" t="s">
        <v>144</v>
      </c>
      <c r="E129" s="22" t="s">
        <v>15</v>
      </c>
      <c r="F129" s="6">
        <v>2003</v>
      </c>
      <c r="G129" s="6" t="s">
        <v>78</v>
      </c>
      <c r="H129" s="11">
        <v>0.002777777777777778</v>
      </c>
      <c r="I129" s="8">
        <v>0.004594907407407408</v>
      </c>
      <c r="J129" s="25">
        <f aca="true" t="shared" si="6" ref="J129:J139">SUM(I129-H129)</f>
        <v>0.00181712962962963</v>
      </c>
      <c r="K129" s="53">
        <f>1/(J129*24)</f>
        <v>22.929936305732483</v>
      </c>
    </row>
    <row r="130" spans="1:11" ht="12.75" customHeight="1">
      <c r="A130" s="19">
        <v>2</v>
      </c>
      <c r="B130" s="20">
        <v>45</v>
      </c>
      <c r="C130" s="21"/>
      <c r="D130" s="22" t="s">
        <v>145</v>
      </c>
      <c r="E130" s="22" t="s">
        <v>31</v>
      </c>
      <c r="F130" s="6">
        <v>2001</v>
      </c>
      <c r="G130" s="6" t="s">
        <v>78</v>
      </c>
      <c r="H130" s="11">
        <v>0.03333333333333333</v>
      </c>
      <c r="I130" s="8">
        <v>0.035208333333333335</v>
      </c>
      <c r="J130" s="25">
        <f t="shared" si="6"/>
        <v>0.0018750000000000017</v>
      </c>
      <c r="K130" s="53">
        <f aca="true" t="shared" si="7" ref="K130:K138">1/(J130*24)</f>
        <v>22.222222222222204</v>
      </c>
    </row>
    <row r="131" spans="1:11" ht="12.75" customHeight="1">
      <c r="A131" s="19">
        <v>3</v>
      </c>
      <c r="B131" s="29">
        <v>87</v>
      </c>
      <c r="C131" s="30"/>
      <c r="D131" s="30" t="s">
        <v>146</v>
      </c>
      <c r="E131" s="27" t="s">
        <v>147</v>
      </c>
      <c r="F131" s="15">
        <v>2001</v>
      </c>
      <c r="G131" s="5" t="s">
        <v>29</v>
      </c>
      <c r="H131" s="8">
        <v>0.0125</v>
      </c>
      <c r="I131" s="8">
        <v>0.014467592592592593</v>
      </c>
      <c r="J131" s="25">
        <f t="shared" si="6"/>
        <v>0.001967592592592592</v>
      </c>
      <c r="K131" s="53">
        <f t="shared" si="7"/>
        <v>21.1764705882353</v>
      </c>
    </row>
    <row r="132" spans="1:11" ht="12.75" customHeight="1">
      <c r="A132" s="26">
        <v>4</v>
      </c>
      <c r="B132" s="29">
        <v>129</v>
      </c>
      <c r="C132" s="30"/>
      <c r="D132" s="30" t="s">
        <v>148</v>
      </c>
      <c r="E132" s="27" t="s">
        <v>149</v>
      </c>
      <c r="F132" s="15">
        <v>2000</v>
      </c>
      <c r="G132" s="5" t="s">
        <v>29</v>
      </c>
      <c r="H132" s="8">
        <v>0.018055555555555557</v>
      </c>
      <c r="I132" s="8">
        <v>0.02003472222222222</v>
      </c>
      <c r="J132" s="25">
        <f t="shared" si="6"/>
        <v>0.001979166666666664</v>
      </c>
      <c r="K132" s="53">
        <f t="shared" si="7"/>
        <v>21.0526315789474</v>
      </c>
    </row>
    <row r="133" spans="1:11" ht="12.75" customHeight="1">
      <c r="A133" s="19">
        <v>5</v>
      </c>
      <c r="B133" s="29">
        <v>49</v>
      </c>
      <c r="C133" s="30"/>
      <c r="D133" s="27" t="s">
        <v>150</v>
      </c>
      <c r="E133" s="27" t="s">
        <v>33</v>
      </c>
      <c r="F133" s="5">
        <v>2001</v>
      </c>
      <c r="G133" s="5" t="s">
        <v>151</v>
      </c>
      <c r="H133" s="8">
        <v>0.009722222222222222</v>
      </c>
      <c r="I133" s="8">
        <v>0.011712962962962965</v>
      </c>
      <c r="J133" s="25">
        <f t="shared" si="6"/>
        <v>0.0019907407407407426</v>
      </c>
      <c r="K133" s="53">
        <f t="shared" si="7"/>
        <v>20.930232558139515</v>
      </c>
    </row>
    <row r="134" spans="1:11" ht="12.75" customHeight="1">
      <c r="A134" s="19">
        <v>6</v>
      </c>
      <c r="B134" s="29">
        <v>15</v>
      </c>
      <c r="C134" s="30"/>
      <c r="D134" s="27" t="s">
        <v>152</v>
      </c>
      <c r="E134" s="27" t="s">
        <v>106</v>
      </c>
      <c r="F134" s="5">
        <v>2001</v>
      </c>
      <c r="G134" s="5" t="s">
        <v>29</v>
      </c>
      <c r="H134" s="8">
        <v>0.01875</v>
      </c>
      <c r="I134" s="8">
        <v>0.020763888888888887</v>
      </c>
      <c r="J134" s="25">
        <f t="shared" si="6"/>
        <v>0.002013888888888888</v>
      </c>
      <c r="K134" s="53">
        <f t="shared" si="7"/>
        <v>20.6896551724138</v>
      </c>
    </row>
    <row r="135" spans="1:11" ht="12.75" customHeight="1">
      <c r="A135" s="26">
        <v>7</v>
      </c>
      <c r="B135" s="32">
        <v>14</v>
      </c>
      <c r="C135" s="31"/>
      <c r="D135" s="27" t="s">
        <v>153</v>
      </c>
      <c r="E135" s="27" t="s">
        <v>154</v>
      </c>
      <c r="F135" s="5">
        <v>2002</v>
      </c>
      <c r="G135" s="5" t="s">
        <v>43</v>
      </c>
      <c r="H135" s="8">
        <v>0.019444444444444445</v>
      </c>
      <c r="I135" s="8">
        <v>0.021689814814814815</v>
      </c>
      <c r="J135" s="25">
        <f t="shared" si="6"/>
        <v>0.00224537037037037</v>
      </c>
      <c r="K135" s="53">
        <f t="shared" si="7"/>
        <v>18.55670103092784</v>
      </c>
    </row>
    <row r="136" spans="1:11" ht="12.75" customHeight="1">
      <c r="A136" s="19">
        <v>8</v>
      </c>
      <c r="B136" s="31">
        <v>47</v>
      </c>
      <c r="C136" s="31"/>
      <c r="D136" s="22" t="s">
        <v>155</v>
      </c>
      <c r="E136" s="22" t="s">
        <v>156</v>
      </c>
      <c r="F136" s="6">
        <v>2002</v>
      </c>
      <c r="G136" s="6" t="s">
        <v>43</v>
      </c>
      <c r="H136" s="8">
        <v>0.006944444444444444</v>
      </c>
      <c r="I136" s="8">
        <v>0.009224537037037036</v>
      </c>
      <c r="J136" s="25">
        <f t="shared" si="6"/>
        <v>0.0022800925925925922</v>
      </c>
      <c r="K136" s="53">
        <f t="shared" si="7"/>
        <v>18.274111675126907</v>
      </c>
    </row>
    <row r="137" spans="1:11" ht="12.75" customHeight="1">
      <c r="A137" s="19">
        <v>9</v>
      </c>
      <c r="B137" s="29">
        <v>109</v>
      </c>
      <c r="C137" s="30"/>
      <c r="D137" s="30" t="s">
        <v>157</v>
      </c>
      <c r="E137" s="22" t="s">
        <v>149</v>
      </c>
      <c r="F137" s="15">
        <v>2003</v>
      </c>
      <c r="G137" s="6" t="s">
        <v>29</v>
      </c>
      <c r="H137" s="8">
        <v>0.016666666666666666</v>
      </c>
      <c r="I137" s="8">
        <v>0.019016203703703705</v>
      </c>
      <c r="J137" s="25">
        <f t="shared" si="6"/>
        <v>0.002349537037037039</v>
      </c>
      <c r="K137" s="53">
        <f t="shared" si="7"/>
        <v>17.73399014778324</v>
      </c>
    </row>
    <row r="138" spans="1:11" ht="12.75" customHeight="1">
      <c r="A138" s="26">
        <v>10</v>
      </c>
      <c r="B138" s="29">
        <v>130</v>
      </c>
      <c r="C138" s="30"/>
      <c r="D138" s="30" t="s">
        <v>21</v>
      </c>
      <c r="E138" s="27" t="s">
        <v>112</v>
      </c>
      <c r="F138" s="15">
        <v>2005</v>
      </c>
      <c r="G138" s="5" t="s">
        <v>29</v>
      </c>
      <c r="H138" s="8">
        <v>0.017361111111111112</v>
      </c>
      <c r="I138" s="8">
        <v>0.022083333333333333</v>
      </c>
      <c r="J138" s="25">
        <f t="shared" si="6"/>
        <v>0.004722222222222221</v>
      </c>
      <c r="K138" s="53">
        <f t="shared" si="7"/>
        <v>8.823529411764708</v>
      </c>
    </row>
    <row r="139" spans="1:12" ht="12.75" customHeight="1">
      <c r="A139" s="19">
        <v>11</v>
      </c>
      <c r="B139" s="29">
        <v>77</v>
      </c>
      <c r="C139" s="30"/>
      <c r="D139" s="30" t="s">
        <v>158</v>
      </c>
      <c r="E139" s="22" t="s">
        <v>37</v>
      </c>
      <c r="F139" s="15">
        <v>2001</v>
      </c>
      <c r="G139" s="6" t="s">
        <v>29</v>
      </c>
      <c r="H139" s="8">
        <v>0.004166666666666667</v>
      </c>
      <c r="I139" s="8">
        <v>0.011967592592592592</v>
      </c>
      <c r="J139" s="25">
        <f t="shared" si="6"/>
        <v>0.0078009259259259256</v>
      </c>
      <c r="K139" s="53">
        <v>26.71</v>
      </c>
      <c r="L139" s="56" t="s">
        <v>175</v>
      </c>
    </row>
    <row r="140" spans="1:10" ht="12.75" customHeight="1">
      <c r="A140" s="22"/>
      <c r="B140" s="30"/>
      <c r="C140" s="30"/>
      <c r="D140" s="30"/>
      <c r="E140" s="30"/>
      <c r="F140" s="15"/>
      <c r="J140" s="15"/>
    </row>
    <row r="141" spans="1:10" ht="12.75" customHeight="1">
      <c r="A141" s="64" t="s">
        <v>159</v>
      </c>
      <c r="B141" s="64"/>
      <c r="C141" s="64"/>
      <c r="D141" s="64"/>
      <c r="E141" s="27"/>
      <c r="F141" s="5"/>
      <c r="G141" s="16" t="s">
        <v>143</v>
      </c>
      <c r="H141" s="8"/>
      <c r="I141" s="8"/>
      <c r="J141" s="25"/>
    </row>
    <row r="142" spans="1:11" ht="12.75" customHeight="1">
      <c r="A142" s="58" t="s">
        <v>3</v>
      </c>
      <c r="B142" s="59" t="s">
        <v>4</v>
      </c>
      <c r="C142" s="17"/>
      <c r="D142" s="58" t="s">
        <v>5</v>
      </c>
      <c r="E142" s="58"/>
      <c r="F142" s="60" t="s">
        <v>6</v>
      </c>
      <c r="G142" s="60" t="s">
        <v>7</v>
      </c>
      <c r="H142" s="61"/>
      <c r="I142" s="61"/>
      <c r="J142" s="61" t="s">
        <v>8</v>
      </c>
      <c r="K142" s="63" t="s">
        <v>9</v>
      </c>
    </row>
    <row r="143" spans="1:11" ht="12.75" customHeight="1">
      <c r="A143" s="58"/>
      <c r="B143" s="59"/>
      <c r="C143" s="18"/>
      <c r="D143" s="58"/>
      <c r="E143" s="58"/>
      <c r="F143" s="60"/>
      <c r="G143" s="60"/>
      <c r="H143" s="61"/>
      <c r="I143" s="61"/>
      <c r="J143" s="61"/>
      <c r="K143" s="63"/>
    </row>
    <row r="144" spans="1:11" ht="12.75" customHeight="1">
      <c r="A144" s="19">
        <v>1</v>
      </c>
      <c r="B144" s="20">
        <v>4</v>
      </c>
      <c r="C144" s="21"/>
      <c r="D144" s="22" t="s">
        <v>160</v>
      </c>
      <c r="E144" s="22" t="s">
        <v>161</v>
      </c>
      <c r="F144" s="6">
        <v>2001</v>
      </c>
      <c r="G144" s="6" t="s">
        <v>78</v>
      </c>
      <c r="H144" s="11">
        <v>0.001388888888888889</v>
      </c>
      <c r="I144" s="8">
        <v>0.003206018518518519</v>
      </c>
      <c r="J144" s="25">
        <f aca="true" t="shared" si="8" ref="J144:J150">SUM(I144-H144)</f>
        <v>0.0018171296296296301</v>
      </c>
      <c r="K144" s="53">
        <f>1/(J144*24)</f>
        <v>22.92993630573248</v>
      </c>
    </row>
    <row r="145" spans="1:11" ht="12.75" customHeight="1">
      <c r="A145" s="19">
        <v>2</v>
      </c>
      <c r="B145" s="20">
        <v>16</v>
      </c>
      <c r="C145" s="21"/>
      <c r="D145" s="22" t="s">
        <v>162</v>
      </c>
      <c r="E145" s="22" t="s">
        <v>163</v>
      </c>
      <c r="F145" s="6">
        <v>2001</v>
      </c>
      <c r="G145" s="6" t="s">
        <v>78</v>
      </c>
      <c r="H145" s="11">
        <v>0.010416666666666666</v>
      </c>
      <c r="I145" s="8">
        <v>0.012233796296296296</v>
      </c>
      <c r="J145" s="25">
        <f t="shared" si="8"/>
        <v>0.0018171296296296303</v>
      </c>
      <c r="K145" s="53">
        <f aca="true" t="shared" si="9" ref="K145:K151">1/(J145*24)</f>
        <v>22.929936305732475</v>
      </c>
    </row>
    <row r="146" spans="1:11" ht="12.75" customHeight="1">
      <c r="A146" s="19">
        <v>3</v>
      </c>
      <c r="B146" s="32">
        <v>58</v>
      </c>
      <c r="C146" s="31"/>
      <c r="D146" s="27" t="s">
        <v>164</v>
      </c>
      <c r="E146" s="27" t="s">
        <v>165</v>
      </c>
      <c r="F146" s="46">
        <v>37149</v>
      </c>
      <c r="G146" s="5" t="s">
        <v>151</v>
      </c>
      <c r="H146" s="8">
        <v>0.013194444444444444</v>
      </c>
      <c r="I146" s="8">
        <v>0.015046296296296295</v>
      </c>
      <c r="J146" s="25">
        <f t="shared" si="8"/>
        <v>0.001851851851851851</v>
      </c>
      <c r="K146" s="53">
        <f t="shared" si="9"/>
        <v>22.50000000000001</v>
      </c>
    </row>
    <row r="147" spans="1:11" ht="12.75" customHeight="1">
      <c r="A147" s="19">
        <v>4</v>
      </c>
      <c r="B147" s="20">
        <v>130</v>
      </c>
      <c r="C147" s="21"/>
      <c r="D147" s="22" t="s">
        <v>166</v>
      </c>
      <c r="E147" s="22" t="s">
        <v>15</v>
      </c>
      <c r="F147" s="6">
        <v>2001</v>
      </c>
      <c r="G147" s="6" t="s">
        <v>78</v>
      </c>
      <c r="H147" s="11">
        <v>0.0006944444444444445</v>
      </c>
      <c r="I147" s="8">
        <v>0.0026388888888888885</v>
      </c>
      <c r="J147" s="25">
        <f t="shared" si="8"/>
        <v>0.001944444444444444</v>
      </c>
      <c r="K147" s="53">
        <f t="shared" si="9"/>
        <v>21.428571428571434</v>
      </c>
    </row>
    <row r="148" spans="1:11" ht="12.75">
      <c r="A148" s="19">
        <v>5</v>
      </c>
      <c r="B148" s="31">
        <v>59</v>
      </c>
      <c r="C148" s="31"/>
      <c r="D148" s="22" t="s">
        <v>167</v>
      </c>
      <c r="E148" s="22" t="s">
        <v>165</v>
      </c>
      <c r="F148" s="51">
        <v>37700</v>
      </c>
      <c r="G148" s="6" t="s">
        <v>43</v>
      </c>
      <c r="H148" s="8">
        <v>0.015972222222222224</v>
      </c>
      <c r="I148" s="8">
        <v>0.01792824074074074</v>
      </c>
      <c r="J148" s="25">
        <f t="shared" si="8"/>
        <v>0.0019560185185185167</v>
      </c>
      <c r="K148" s="53">
        <f t="shared" si="9"/>
        <v>21.301775147929014</v>
      </c>
    </row>
    <row r="149" spans="1:11" ht="12.75">
      <c r="A149" s="19">
        <v>6</v>
      </c>
      <c r="B149" s="29">
        <v>92</v>
      </c>
      <c r="C149" s="30"/>
      <c r="D149" s="30" t="s">
        <v>168</v>
      </c>
      <c r="E149" s="27" t="s">
        <v>24</v>
      </c>
      <c r="F149" s="15">
        <v>2001</v>
      </c>
      <c r="G149" s="5" t="s">
        <v>25</v>
      </c>
      <c r="H149" s="8">
        <v>0.0375</v>
      </c>
      <c r="I149" s="8">
        <v>0.039872685185185185</v>
      </c>
      <c r="J149" s="25">
        <f t="shared" si="8"/>
        <v>0.002372685185185186</v>
      </c>
      <c r="K149" s="53">
        <f t="shared" si="9"/>
        <v>17.560975609756092</v>
      </c>
    </row>
    <row r="150" spans="1:11" ht="12.75">
      <c r="A150" s="19">
        <v>7</v>
      </c>
      <c r="B150" s="29">
        <v>90</v>
      </c>
      <c r="C150" s="30"/>
      <c r="D150" s="30" t="s">
        <v>169</v>
      </c>
      <c r="E150" s="27" t="s">
        <v>170</v>
      </c>
      <c r="F150" s="15">
        <v>2006</v>
      </c>
      <c r="G150" s="5" t="s">
        <v>12</v>
      </c>
      <c r="H150" s="8">
        <v>0.035416666666666666</v>
      </c>
      <c r="I150" s="8">
        <v>0.039050925925925926</v>
      </c>
      <c r="J150" s="25">
        <f t="shared" si="8"/>
        <v>0.0036342592592592607</v>
      </c>
      <c r="K150" s="53">
        <f t="shared" si="9"/>
        <v>11.464968152866238</v>
      </c>
    </row>
    <row r="151" spans="1:11" ht="12.75">
      <c r="A151" s="19">
        <v>8</v>
      </c>
      <c r="B151" s="32">
        <v>83</v>
      </c>
      <c r="C151" s="30"/>
      <c r="D151" s="27" t="s">
        <v>171</v>
      </c>
      <c r="E151" s="27" t="s">
        <v>112</v>
      </c>
      <c r="F151" s="5">
        <v>2003</v>
      </c>
      <c r="G151" s="5" t="s">
        <v>29</v>
      </c>
      <c r="J151" s="25">
        <v>0.0038078703703703707</v>
      </c>
      <c r="K151" s="53">
        <f t="shared" si="9"/>
        <v>10.94224924012158</v>
      </c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</sheetData>
  <mergeCells count="160">
    <mergeCell ref="J142:J143"/>
    <mergeCell ref="K142:K143"/>
    <mergeCell ref="J127:J128"/>
    <mergeCell ref="K127:K128"/>
    <mergeCell ref="A141:D141"/>
    <mergeCell ref="A142:A143"/>
    <mergeCell ref="B142:B143"/>
    <mergeCell ref="D142:E143"/>
    <mergeCell ref="F142:F143"/>
    <mergeCell ref="G142:G143"/>
    <mergeCell ref="H142:H143"/>
    <mergeCell ref="I142:I143"/>
    <mergeCell ref="J117:J118"/>
    <mergeCell ref="K117:K118"/>
    <mergeCell ref="A126:D126"/>
    <mergeCell ref="A127:A128"/>
    <mergeCell ref="B127:B128"/>
    <mergeCell ref="D127:E128"/>
    <mergeCell ref="F127:F128"/>
    <mergeCell ref="G127:G128"/>
    <mergeCell ref="H127:H128"/>
    <mergeCell ref="I127:I128"/>
    <mergeCell ref="J112:J113"/>
    <mergeCell ref="K112:K113"/>
    <mergeCell ref="A116:D116"/>
    <mergeCell ref="A117:A118"/>
    <mergeCell ref="B117:B118"/>
    <mergeCell ref="D117:E118"/>
    <mergeCell ref="F117:F118"/>
    <mergeCell ref="G117:G118"/>
    <mergeCell ref="H117:H118"/>
    <mergeCell ref="I117:I118"/>
    <mergeCell ref="J105:J106"/>
    <mergeCell ref="K105:K106"/>
    <mergeCell ref="A111:D111"/>
    <mergeCell ref="A112:A113"/>
    <mergeCell ref="B112:B113"/>
    <mergeCell ref="D112:E113"/>
    <mergeCell ref="F112:F113"/>
    <mergeCell ref="G112:G113"/>
    <mergeCell ref="H112:H113"/>
    <mergeCell ref="I112:I113"/>
    <mergeCell ref="J97:J98"/>
    <mergeCell ref="K97:K98"/>
    <mergeCell ref="A104:D104"/>
    <mergeCell ref="A105:A106"/>
    <mergeCell ref="B105:B106"/>
    <mergeCell ref="D105:E106"/>
    <mergeCell ref="F105:F106"/>
    <mergeCell ref="G105:G106"/>
    <mergeCell ref="H105:H106"/>
    <mergeCell ref="I105:I106"/>
    <mergeCell ref="J91:J92"/>
    <mergeCell ref="K91:K92"/>
    <mergeCell ref="A96:D96"/>
    <mergeCell ref="A97:A98"/>
    <mergeCell ref="B97:B98"/>
    <mergeCell ref="D97:E98"/>
    <mergeCell ref="F97:F98"/>
    <mergeCell ref="G97:G98"/>
    <mergeCell ref="H97:H98"/>
    <mergeCell ref="I97:I98"/>
    <mergeCell ref="J85:J86"/>
    <mergeCell ref="K85:K86"/>
    <mergeCell ref="A90:D90"/>
    <mergeCell ref="A91:A92"/>
    <mergeCell ref="B91:B92"/>
    <mergeCell ref="D91:E92"/>
    <mergeCell ref="F91:F92"/>
    <mergeCell ref="G91:G92"/>
    <mergeCell ref="H91:H92"/>
    <mergeCell ref="I91:I92"/>
    <mergeCell ref="J76:J77"/>
    <mergeCell ref="K76:K77"/>
    <mergeCell ref="A84:D84"/>
    <mergeCell ref="A85:A86"/>
    <mergeCell ref="B85:B86"/>
    <mergeCell ref="D85:E86"/>
    <mergeCell ref="F85:F86"/>
    <mergeCell ref="G85:G86"/>
    <mergeCell ref="H85:H86"/>
    <mergeCell ref="I85:I86"/>
    <mergeCell ref="J66:J67"/>
    <mergeCell ref="K66:K67"/>
    <mergeCell ref="A75:D75"/>
    <mergeCell ref="A76:A77"/>
    <mergeCell ref="B76:B77"/>
    <mergeCell ref="D76:E77"/>
    <mergeCell ref="F76:F77"/>
    <mergeCell ref="G76:G77"/>
    <mergeCell ref="H76:H77"/>
    <mergeCell ref="I76:I77"/>
    <mergeCell ref="J60:J61"/>
    <mergeCell ref="K60:K61"/>
    <mergeCell ref="A65:D65"/>
    <mergeCell ref="A66:A67"/>
    <mergeCell ref="B66:B67"/>
    <mergeCell ref="D66:E67"/>
    <mergeCell ref="F66:F67"/>
    <mergeCell ref="G66:G67"/>
    <mergeCell ref="H66:H67"/>
    <mergeCell ref="I66:I67"/>
    <mergeCell ref="J54:J55"/>
    <mergeCell ref="K54:K55"/>
    <mergeCell ref="A59:D59"/>
    <mergeCell ref="A60:A61"/>
    <mergeCell ref="B60:B61"/>
    <mergeCell ref="D60:E61"/>
    <mergeCell ref="F60:F61"/>
    <mergeCell ref="G60:G61"/>
    <mergeCell ref="H60:H61"/>
    <mergeCell ref="I60:I61"/>
    <mergeCell ref="J48:J49"/>
    <mergeCell ref="K48:K49"/>
    <mergeCell ref="A53:D53"/>
    <mergeCell ref="A54:A55"/>
    <mergeCell ref="B54:B55"/>
    <mergeCell ref="D54:E55"/>
    <mergeCell ref="F54:F55"/>
    <mergeCell ref="G54:G55"/>
    <mergeCell ref="H54:H55"/>
    <mergeCell ref="I54:I55"/>
    <mergeCell ref="J37:J38"/>
    <mergeCell ref="K37:K38"/>
    <mergeCell ref="A47:D47"/>
    <mergeCell ref="A48:A49"/>
    <mergeCell ref="B48:B49"/>
    <mergeCell ref="D48:E49"/>
    <mergeCell ref="F48:F49"/>
    <mergeCell ref="G48:G49"/>
    <mergeCell ref="H48:H49"/>
    <mergeCell ref="I48:I49"/>
    <mergeCell ref="J25:J26"/>
    <mergeCell ref="K25:K26"/>
    <mergeCell ref="A36:D36"/>
    <mergeCell ref="A37:A38"/>
    <mergeCell ref="B37:B38"/>
    <mergeCell ref="D37:E38"/>
    <mergeCell ref="F37:F38"/>
    <mergeCell ref="G37:G38"/>
    <mergeCell ref="H37:H38"/>
    <mergeCell ref="I37:I38"/>
    <mergeCell ref="J9:J10"/>
    <mergeCell ref="K9:K10"/>
    <mergeCell ref="A24:D24"/>
    <mergeCell ref="A25:A26"/>
    <mergeCell ref="B25:B26"/>
    <mergeCell ref="D25:E26"/>
    <mergeCell ref="F25:F26"/>
    <mergeCell ref="G25:G26"/>
    <mergeCell ref="H25:H26"/>
    <mergeCell ref="I25:I26"/>
    <mergeCell ref="F9:F10"/>
    <mergeCell ref="G9:G10"/>
    <mergeCell ref="H9:H10"/>
    <mergeCell ref="I9:I10"/>
    <mergeCell ref="A8:D8"/>
    <mergeCell ref="A9:A10"/>
    <mergeCell ref="B9:B10"/>
    <mergeCell ref="D9:E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dcterms:modified xsi:type="dcterms:W3CDTF">2010-06-10T12:17:54Z</dcterms:modified>
  <cp:category/>
  <cp:version/>
  <cp:contentType/>
  <cp:contentStatus/>
</cp:coreProperties>
</file>